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codeName="ThisWorkbook"/>
  <mc:AlternateContent xmlns:mc="http://schemas.openxmlformats.org/markup-compatibility/2006">
    <mc:Choice Requires="x15">
      <x15ac:absPath xmlns:x15ac="http://schemas.microsoft.com/office/spreadsheetml/2010/11/ac" url="/Users/uuriintuyabatsaikhan/Documents/Ashoka/Presentations/November 2018/"/>
    </mc:Choice>
  </mc:AlternateContent>
  <bookViews>
    <workbookView xWindow="11100" yWindow="600" windowWidth="17280" windowHeight="13540" tabRatio="500" firstSheet="6" activeTab="15"/>
  </bookViews>
  <sheets>
    <sheet name="Figure 1" sheetId="1" r:id="rId1"/>
    <sheet name="Figure 2" sheetId="10" r:id="rId2"/>
    <sheet name="Figure 3" sheetId="48" r:id="rId3"/>
    <sheet name="Figure 4" sheetId="14" r:id="rId4"/>
    <sheet name="Figure 5" sheetId="45" r:id="rId5"/>
    <sheet name="Figure 6" sheetId="44" r:id="rId6"/>
    <sheet name="Figure 7" sheetId="43" r:id="rId7"/>
    <sheet name="Figure 8" sheetId="59" r:id="rId8"/>
    <sheet name="Data 1" sheetId="2" r:id="rId9"/>
    <sheet name="Data 2" sheetId="11" r:id="rId10"/>
    <sheet name="Data 3" sheetId="40" r:id="rId11"/>
    <sheet name="Data 4" sheetId="15" r:id="rId12"/>
    <sheet name="Data 5" sheetId="31" r:id="rId13"/>
    <sheet name="Data 6" sheetId="32" r:id="rId14"/>
    <sheet name="Data 7" sheetId="56" r:id="rId15"/>
    <sheet name="Data 8" sheetId="5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Toc506409018" localSheetId="8">'Data 1'!$K$1</definedName>
    <definedName name="_Toc506409020" localSheetId="10">'Data 3'!$G$1</definedName>
    <definedName name="_Toc506409025" localSheetId="11">'Data 4'!$G$1</definedName>
    <definedName name="_Toc506409032" localSheetId="9">'Data 2'!$G$1</definedName>
    <definedName name="AS" localSheetId="10">[1]May02!#REF!</definedName>
    <definedName name="as">[2]May02!#REF!</definedName>
    <definedName name="BASE_a" localSheetId="10">[3]f_aux!$E$2:$E$33</definedName>
    <definedName name="BASE_a">[4]f_aux!$E$2:$E$33</definedName>
    <definedName name="c_goods_ppi" localSheetId="10">#REF!</definedName>
    <definedName name="c_goods_ppi" localSheetId="14">#REF!</definedName>
    <definedName name="c_goods_ppi">#REF!</definedName>
    <definedName name="c_goods_selling" localSheetId="10">#REF!</definedName>
    <definedName name="c_goods_selling" localSheetId="14">#REF!</definedName>
    <definedName name="c_goods_selling">#REF!</definedName>
    <definedName name="c_goods_time" localSheetId="10">#REF!</definedName>
    <definedName name="c_goods_time" localSheetId="14">#REF!</definedName>
    <definedName name="c_goods_time">#REF!</definedName>
    <definedName name="CANADA" localSheetId="10">[1]May02!#REF!</definedName>
    <definedName name="CANADA">[2]May02!#REF!</definedName>
    <definedName name="consumers_expectations" localSheetId="10">#REF!</definedName>
    <definedName name="consumers_expectations" localSheetId="14">#REF!</definedName>
    <definedName name="consumers_expectations">#REF!</definedName>
    <definedName name="consumers_hicp" localSheetId="10">#REF!</definedName>
    <definedName name="consumers_hicp" localSheetId="14">#REF!</definedName>
    <definedName name="consumers_hicp">#REF!</definedName>
    <definedName name="consumers_perceptions" localSheetId="10">#REF!</definedName>
    <definedName name="consumers_perceptions" localSheetId="14">#REF!</definedName>
    <definedName name="consumers_perceptions">#REF!</definedName>
    <definedName name="consumers_time" localSheetId="10">#REF!</definedName>
    <definedName name="consumers_time" localSheetId="14">#REF!</definedName>
    <definedName name="consumers_time">#REF!</definedName>
    <definedName name="data1" localSheetId="10">'[5]CFM Graph 1&amp;2 data'!$A$3:$H$68</definedName>
    <definedName name="data1">'[6]CFM Graph 1&amp;2 data'!$A$3:$H$68</definedName>
    <definedName name="data1col" localSheetId="10">'[5]CFM Graph 1&amp;2 data'!$A$3:$H$3</definedName>
    <definedName name="data1col">'[6]CFM Graph 1&amp;2 data'!$A$3:$H$3</definedName>
    <definedName name="data2" localSheetId="10">[5]TFP!$A$2:$O$125</definedName>
    <definedName name="data2">[6]TFP!$A$2:$O$125</definedName>
    <definedName name="data2col" localSheetId="10">[5]TFP!$A$2:$O$2</definedName>
    <definedName name="data2col">[6]TFP!$A$2:$O$2</definedName>
    <definedName name="DATE" localSheetId="10">[3]f_aux!$A$2:$A$33</definedName>
    <definedName name="DATE">[4]f_aux!$A$2:$A$33</definedName>
    <definedName name="datei" localSheetId="10">[3]f_aux!$B$2:$B$33</definedName>
    <definedName name="datei">[4]f_aux!$B$2:$B$33</definedName>
    <definedName name="did_a1" localSheetId="10">[3]f_aux!$V$5</definedName>
    <definedName name="did_a1">[4]f_aux!$V$5</definedName>
    <definedName name="did_a2" localSheetId="10">[3]f_aux!$V$6</definedName>
    <definedName name="did_a2">[4]f_aux!$V$6</definedName>
    <definedName name="did_a3" localSheetId="10">[3]f_aux!$V$7</definedName>
    <definedName name="did_a3">[4]f_aux!$V$7</definedName>
    <definedName name="err_a" localSheetId="10">[3]f_aux!$F$2:$F$33</definedName>
    <definedName name="err_a">[4]f_aux!$F$2:$F$33</definedName>
    <definedName name="EU_BBB" localSheetId="10">[7]Data_daily!#REF!</definedName>
    <definedName name="EU_BBB">[8]Data_daily!#REF!</definedName>
    <definedName name="EU_BBB_hist" localSheetId="10">[7]Data_daily!#REF!</definedName>
    <definedName name="EU_BBB_hist">[8]Data_daily!#REF!</definedName>
    <definedName name="EU_spread_A" localSheetId="10">[7]Data_daily!#REF!</definedName>
    <definedName name="EU_spread_A">[8]Data_daily!#REF!</definedName>
    <definedName name="EU_spread_AA" localSheetId="10">[7]Data_daily!#REF!</definedName>
    <definedName name="EU_spread_AA">[8]Data_daily!#REF!</definedName>
    <definedName name="EU_spread_AAA" localSheetId="10">[7]Data_daily!#REF!</definedName>
    <definedName name="EU_spread_AAA">[8]Data_daily!#REF!</definedName>
    <definedName name="EU_spread_BBB" localSheetId="10">[7]Data_daily!#REF!</definedName>
    <definedName name="EU_spread_BBB">[8]Data_daily!#REF!</definedName>
    <definedName name="EU_spread_hist_A" localSheetId="10">[7]Data_daily!#REF!</definedName>
    <definedName name="EU_spread_hist_A">[8]Data_daily!#REF!</definedName>
    <definedName name="EU_spread_hist_AA" localSheetId="10">[7]Data_daily!#REF!</definedName>
    <definedName name="EU_spread_hist_AA">[8]Data_daily!#REF!</definedName>
    <definedName name="EU_spread_hist_AAA" localSheetId="10">[7]Data_daily!#REF!</definedName>
    <definedName name="EU_spread_hist_AAA">[8]Data_daily!#REF!</definedName>
    <definedName name="EU_spread_hist_BBB" localSheetId="10">[7]Data_daily!#REF!</definedName>
    <definedName name="EU_spread_hist_BBB">[8]Data_daily!#REF!</definedName>
    <definedName name="FattScalaOr" localSheetId="10">[3]Layout!$F$16</definedName>
    <definedName name="FattScalaOr">[4]Layout!$F$16</definedName>
    <definedName name="FattScalaVert" localSheetId="10">[3]Layout!$D$16</definedName>
    <definedName name="FattScalaVert">[4]Layout!$D$16</definedName>
    <definedName name="FRANCE" localSheetId="10">[1]May02!#REF!</definedName>
    <definedName name="FRANCE">[2]May02!#REF!</definedName>
    <definedName name="GERMANY" localSheetId="10">[1]May02!#REF!</definedName>
    <definedName name="GERMANY">[2]May02!#REF!</definedName>
    <definedName name="growth_corp_long" localSheetId="10">#REF!</definedName>
    <definedName name="growth_corp_long" localSheetId="14">#REF!</definedName>
    <definedName name="growth_corp_long">#REF!</definedName>
    <definedName name="growth_corp_short" localSheetId="10">#REF!</definedName>
    <definedName name="growth_corp_short" localSheetId="14">#REF!</definedName>
    <definedName name="growth_corp_short">#REF!</definedName>
    <definedName name="growth_corp_tot" localSheetId="10">#REF!</definedName>
    <definedName name="growth_corp_tot" localSheetId="14">#REF!</definedName>
    <definedName name="growth_corp_tot">#REF!</definedName>
    <definedName name="growth_pub_long" localSheetId="10">#REF!</definedName>
    <definedName name="growth_pub_long" localSheetId="14">#REF!</definedName>
    <definedName name="growth_pub_long">#REF!</definedName>
    <definedName name="growth_pub_short" localSheetId="10">#REF!</definedName>
    <definedName name="growth_pub_short" localSheetId="14">#REF!</definedName>
    <definedName name="growth_pub_short">#REF!</definedName>
    <definedName name="growth_pub_tot" localSheetId="10">#REF!</definedName>
    <definedName name="growth_pub_tot" localSheetId="14">#REF!</definedName>
    <definedName name="growth_pub_tot">#REF!</definedName>
    <definedName name="i_goods_ppi" localSheetId="10">#REF!</definedName>
    <definedName name="i_goods_ppi" localSheetId="14">#REF!</definedName>
    <definedName name="i_goods_ppi">#REF!</definedName>
    <definedName name="i_goods_selling" localSheetId="10">#REF!</definedName>
    <definedName name="i_goods_selling" localSheetId="14">#REF!</definedName>
    <definedName name="i_goods_selling">#REF!</definedName>
    <definedName name="i_goods_time" localSheetId="10">#REF!</definedName>
    <definedName name="i_goods_time" localSheetId="14">#REF!</definedName>
    <definedName name="i_goods_tim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43364.7473148148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ALY" localSheetId="10">[1]May02!#REF!</definedName>
    <definedName name="ITALY">[2]May02!#REF!</definedName>
    <definedName name="JAPAN" localSheetId="10">[1]May02!#REF!</definedName>
    <definedName name="JAPAN">[2]May02!#REF!</definedName>
    <definedName name="k_goods_ppi" localSheetId="10">#REF!</definedName>
    <definedName name="k_goods_ppi" localSheetId="14">#REF!</definedName>
    <definedName name="k_goods_ppi">#REF!</definedName>
    <definedName name="k_goods_selling" localSheetId="10">#REF!</definedName>
    <definedName name="k_goods_selling" localSheetId="14">#REF!</definedName>
    <definedName name="k_goods_selling">#REF!</definedName>
    <definedName name="k_goods_time" localSheetId="10">#REF!</definedName>
    <definedName name="k_goods_time" localSheetId="14">#REF!</definedName>
    <definedName name="k_goods_time">#REF!</definedName>
    <definedName name="latestrates" localSheetId="10">[1]May02!#REF!</definedName>
    <definedName name="latestrates">[2]May02!#REF!</definedName>
    <definedName name="mfg_input" localSheetId="10">#REF!</definedName>
    <definedName name="mfg_input" localSheetId="14">#REF!</definedName>
    <definedName name="mfg_input">#REF!</definedName>
    <definedName name="mfg_ppi" localSheetId="10">#REF!</definedName>
    <definedName name="mfg_ppi" localSheetId="14">#REF!</definedName>
    <definedName name="mfg_ppi">#REF!</definedName>
    <definedName name="mfg_selling" localSheetId="10">#REF!</definedName>
    <definedName name="mfg_selling" localSheetId="14">#REF!</definedName>
    <definedName name="mfg_selling">#REF!</definedName>
    <definedName name="mfg_time" localSheetId="10">#REF!</definedName>
    <definedName name="mfg_time" localSheetId="14">#REF!</definedName>
    <definedName name="mfg_time">#REF!</definedName>
    <definedName name="NETHERLANDS" localSheetId="10">[1]May02!#REF!</definedName>
    <definedName name="NETHERLANDS">[2]May02!#REF!</definedName>
    <definedName name="nome_base" localSheetId="10">[3]Layout!$C$3</definedName>
    <definedName name="nome_base">[4]Layout!$C$3</definedName>
    <definedName name="NORWAY" localSheetId="10">[1]May02!#REF!</definedName>
    <definedName name="NORWAY">[2]May02!#REF!</definedName>
    <definedName name="oilfcasts" localSheetId="10">[1]May02!#REF!</definedName>
    <definedName name="oilfcasts">[2]May02!#REF!</definedName>
    <definedName name="PERIODO" localSheetId="10">[3]f_aux!$C$2:$C$33</definedName>
    <definedName name="PERIODO">[4]f_aux!$C$2:$C$33</definedName>
    <definedName name="PRODUCTION_Final_output" localSheetId="14">#REF!</definedName>
    <definedName name="PRODUCTION_Final_output">#REF!</definedName>
    <definedName name="services_input" localSheetId="10">#REF!</definedName>
    <definedName name="services_input" localSheetId="14">#REF!</definedName>
    <definedName name="services_input">#REF!</definedName>
    <definedName name="services_profit" localSheetId="10">#REF!</definedName>
    <definedName name="services_profit" localSheetId="14">#REF!</definedName>
    <definedName name="services_profit">#REF!</definedName>
    <definedName name="services_selling" localSheetId="10">#REF!</definedName>
    <definedName name="services_selling" localSheetId="14">#REF!</definedName>
    <definedName name="services_selling">#REF!</definedName>
    <definedName name="services_time" localSheetId="10">#REF!</definedName>
    <definedName name="services_time" localSheetId="14">#REF!</definedName>
    <definedName name="services_time">#REF!</definedName>
    <definedName name="SPAIN" localSheetId="10">[1]May02!#REF!</definedName>
    <definedName name="SPAIN">[2]May02!#REF!</definedName>
    <definedName name="spotoil" localSheetId="10">[1]May02!#REF!</definedName>
    <definedName name="spotoil">[2]May02!#REF!</definedName>
    <definedName name="SWEDEN" localSheetId="10">[1]May02!#REF!</definedName>
    <definedName name="SWEDEN">[2]May02!#REF!</definedName>
    <definedName name="SWITZERLAND" localSheetId="10">[1]May02!#REF!</definedName>
    <definedName name="SWITZERLAND">[2]May02!#REF!</definedName>
    <definedName name="Table4_time" localSheetId="10">#REF!</definedName>
    <definedName name="Table4_time" localSheetId="14">#REF!</definedName>
    <definedName name="Table4_time">#REF!</definedName>
    <definedName name="tick_alto_a" localSheetId="10">[3]f_aux!$S$7</definedName>
    <definedName name="tick_alto_a">[4]f_aux!$S$7</definedName>
    <definedName name="tick_basso_a" localSheetId="10">[3]f_aux!$S$5</definedName>
    <definedName name="tick_basso_a">[4]f_aux!$S$5</definedName>
    <definedName name="tick_medio_a" localSheetId="10">[3]f_aux!$S$6</definedName>
    <definedName name="tick_medio_a">[4]f_aux!$S$6</definedName>
    <definedName name="UK" localSheetId="10">[1]May02!#REF!</definedName>
    <definedName name="UK">[2]May02!#REF!</definedName>
    <definedName name="US_BBB" localSheetId="10">[7]Data_daily!#REF!</definedName>
    <definedName name="US_BBB">[8]Data_daily!#REF!</definedName>
    <definedName name="US_BBB_hist" localSheetId="10">[7]Data_daily!#REF!</definedName>
    <definedName name="US_BBB_hist">[8]Data_daily!#REF!</definedName>
    <definedName name="US_spread_A" localSheetId="10">[7]Data_daily!#REF!</definedName>
    <definedName name="US_spread_A">[8]Data_daily!#REF!</definedName>
    <definedName name="US_spread_AA" localSheetId="10">[7]Data_daily!#REF!</definedName>
    <definedName name="US_spread_AA">[8]Data_daily!#REF!</definedName>
    <definedName name="US_spread_AAA" localSheetId="10">[7]Data_daily!#REF!</definedName>
    <definedName name="US_spread_AAA">[8]Data_daily!#REF!</definedName>
    <definedName name="US_spread_hist_A" localSheetId="10">[7]Data_daily!#REF!</definedName>
    <definedName name="US_spread_hist_A">[8]Data_daily!#REF!</definedName>
    <definedName name="US_spread_hist_AA" localSheetId="10">[7]Data_daily!#REF!</definedName>
    <definedName name="US_spread_hist_AA">[8]Data_daily!#REF!</definedName>
    <definedName name="US_spread_hist_AAA" localSheetId="10">[7]Data_daily!#REF!</definedName>
    <definedName name="US_spread_hist_AAA">[8]Data_daily!#REF!</definedName>
    <definedName name="US_spread_hist_BBB" localSheetId="10">[7]Data_daily!#REF!</definedName>
    <definedName name="US_spread_hist_BBB">[8]Data_daily!#REF!</definedName>
    <definedName name="weadds" localSheetId="10">[1]May02!#REF!</definedName>
    <definedName name="weadds">[2]May02!#REF!</definedName>
    <definedName name="xlhInhalt">"ZRDaten1;ZRDaten2;ZRDaten3;ZRDaten4"</definedName>
    <definedName name="xrates" localSheetId="10">[1]May02!#REF!</definedName>
    <definedName name="xrates">[2]May02!#REF!</definedName>
    <definedName name="ymax_a" localSheetId="10">[3]f_aux!$S$4</definedName>
    <definedName name="ymax_a">[4]f_aux!$S$4</definedName>
    <definedName name="ymin_a" localSheetId="10">[3]f_aux!$S$3</definedName>
    <definedName name="ymin_a">[4]f_aux!$S$3</definedName>
    <definedName name="ZRDaten1" localSheetId="10">'[9]alle Banken'!$A$6:$AC$138</definedName>
    <definedName name="ZRDaten1">'[10]alle Banken'!$A$6:$AC$138</definedName>
    <definedName name="ZRDaten1.Datum">"26.06.2002 17:14:22"</definedName>
    <definedName name="ZRDaten1.ErgDef.1">"?XLSHOST_READ_1(EXCEL)_x000D_
GLOBAL(V;''1970-'';;;;;;KTS;W;3)_x000D_
SPALTE1(''PQA350!EE!'')_x000D_
SPALTE2(''PQA354!EE!'')_x000D_
SPALTE3(''PQA358!EE!'')_x000D_
SPALTE4(''PQ3028!EE!'')_x000D_
SPALTE5(''PQ3023!EE!'')_x000D_
SPALTE6(''PQ3027!EE!'')_x000D_
SPALTE7(''PQ3020!EE!'')_x000D_
SPALTE8(''PQ3022!_"</definedName>
    <definedName name="ZRDaten1.ErgDef.2">"?EE!'')_x000D_
SPALTE9(''PQ3002!EE!'')_x000D_
SPALTE10(''PQ3201!EE!'')_x000D_
SPALTE11(''#QEE01=PQ3002-PQ3201'')_x000D_
SPALTE12(''#QEE02=PQA355+PQA359+PQ3039+PQ3044'')_x000D_
SPALTE13(''#QEE03=PQA356+PQA360+PQ3076+PQ3081'')_x000D_
SPALTE14(''#QEE04=PQA357+PQA361+PQ3113+PQ3118'')_x000D_
SPAL_"</definedName>
    <definedName name="ZRDaten1.ErgDef.3">"?TE15(''PBA350!EE!'')_x000D_
SPALTE16(''PBA354!EE!'')_x000D_
SPALTE17(''PBA358!EE!'')_x000D_
SPALTE18(''PB3028!EE!'')_x000D_
SPALTE19(''PB3023!EE!'')_x000D_
SPALTE20(''PB3027!EE!'')_x000D_
SPALTE21(''PB3020!EE!'')_x000D_
SPALTE22(''PB3022!EE!'')_x000D_
SPALTE23(''PB3002!EE!'')_x000D_
SPALTE24(''PB3021!E_"</definedName>
    <definedName name="ZRDaten1.ErgDef.4">"?E!'')_x000D_
SPALTE25(''#QEE05=PB3002-PB3021'')_x000D_
SPALTE26(''#QEE06=PBA355+PBA359+PB3039+PB3044'')_x000D_
SPALTE27(''#QEE07=PBA356+PBA360+PB3076+PB3081'')_x000D_
SPALTE28(''#QEE08=PBA357+PBA361+PB3113+PB3118'')"</definedName>
    <definedName name="ZRDaten2" localSheetId="10">[9]Grossbanken!$A$6:$AC$138</definedName>
    <definedName name="ZRDaten2">[10]Grossbanken!$A$6:$AC$138</definedName>
    <definedName name="ZRDaten2.Datum">"26.06.2002 16:21:30"</definedName>
    <definedName name="ZRDaten2.ErgDef.1">"?XLSHOST_READ_1(EXCEL)_x000D_
GLOBAL(V;''1970-'';;;;;;KTS;W;3)_x000D_
SPALTE1(''PQC350!EE!'')_x000D_
SPALTE2(''PQC354!EE!'')_x000D_
SPALTE3(''PQC358!EE!'')_x000D_
SPALTE4(''PQ0121!EE!'')_x000D_
SPALTE5(''PQ0101!EE!'')_x000D_
SPALTE6(''PQ0117!EE!'')_x000D_
SPALTE7(''PQ0089!EE!'')_x000D_
SPALTE8(''PQ0097!_"</definedName>
    <definedName name="ZRDaten2.ErgDef.2">"?EE!'')_x000D_
SPALTE9(''PQ0005!EE!'')_x000D_
SPALTE10(''PQ3249!EE!'')_x000D_
SPALTE11(''#QEE01=PQ0005-PQ3249'')_x000D_
SPALTE12(''#QEE02=PQC355+PQC359+PQ0006+PQ0018'')_x000D_
SPALTE13(''#QEE03=PQC356+PQC360+PQ0007+PQ0019'')_x000D_
SPALTE14(''#QEE04=PQC357+PQC361+PQ0008+PQ0020'')_x000D_
SPAL_"</definedName>
    <definedName name="ZRDaten2.ErgDef.3">"?TE15(''PBC350!EE!'')_x000D_
SPALTE16(''PBC354!EE!'')_x000D_
SPALTE17(''PBC358!EE!'')_x000D_
SPALTE18(''PB0121!EE!'')_x000D_
SPALTE19(''PB0101!EE!'')_x000D_
SPALTE20(''PB0117!EE!'')_x000D_
SPALTE21(''PB0089!EE!'')_x000D_
SPALTE22(''PB0097!EE!'')_x000D_
SPALTE23(''PB0005!EE!'')_x000D_
SPALTE24(''PB3249!E_"</definedName>
    <definedName name="ZRDaten2.ErgDef.4">"?E!'')_x000D_
SPALTE25(''#QEE01=PB0005-PB3249'')_x000D_
SPALTE26(''#QEE02=PBC355+PBC359+PB0006+PB0018'')_x000D_
SPALTE27(''#QEE03=PBC356+PBC360+PB0007+PB0019'')_x000D_
SPALTE28(''#QEE04=PBC357+PBC361+PB0008+PB0020'')"</definedName>
    <definedName name="ZRDaten3" localSheetId="10">[9]Sparkassen!$A$6:$AC$138</definedName>
    <definedName name="ZRDaten3">[10]Sparkassen!$A$6:$AC$138</definedName>
    <definedName name="ZRDaten3.Datum">"26.06.2002 16:19:12"</definedName>
    <definedName name="ZRDaten3.ErgDef.1">"?XLSHOST_READ_1(EXCEL)_x000D_
GLOBAL(V;''1970-'';;;;;;KTS;W;3)_x000D_
SPALTE1(''PQH350!EE!'')_x000D_
SPALTE2(''PQH354!EE!'')_x000D_
SPALTE3(''PQH358!EE!'')_x000D_
SPALTE4(''PQ1321!EE!'')_x000D_
SPALTE5(''PQ1301!EE!'')_x000D_
SPALTE6(''PQ1317!EE!'')_x000D_
SPALTE7(''PQ1289!EE!'')_x000D_
SPALTE8(''PQ1297!_"</definedName>
    <definedName name="ZRDaten3.ErgDef.2">"?EE!'')_x000D_
SPALTE9(''PQ1205!EE!'')_x000D_
SPALTE10(''PQ3429!EE!'')_x000D_
SPALTE11(''#QEE01=PQ1205-PQ3429'')_x000D_
SPALTE12(''#QEE02=PQH355+PQH359+PQ1206+PQ1218'')_x000D_
SPALTE13(''#QEE03=PQH356+PQH360+PQ1207+PQ1219'')_x000D_
SPALTE14(''#QEE04=PQH357+PQH361+PQ1208+PQ1220'')_x000D_
SPAL_"</definedName>
    <definedName name="ZRDaten3.ErgDef.3">"?TE15(''PBH350!EE!'')_x000D_
SPALTE16(''PBH354!EE!'')_x000D_
SPALTE17(''PBH358!EE!'')_x000D_
SPALTE18(''PB1321!EE!'')_x000D_
SPALTE19(''PB1301!EE!'')_x000D_
SPALTE20(''PB1317!EE!'')_x000D_
SPALTE21(''PB1289!EE!'')_x000D_
SPALTE22(''PB1297!EE!'')_x000D_
SPALTE23(''PB1205!EE!'')_x000D_
SPALTE24(''PB3429!E_"</definedName>
    <definedName name="ZRDaten3.ErgDef.4">"?E!'')_x000D_
SPALTE25(''#QEE01=PB1205-PB3429'')_x000D_
SPALTE26(''#QEE02=PBH355+PBH359+PB1206+PB1218'')_x000D_
SPALTE27(''#QEE03=PBH356+PBH360+PB1207+PB1219'')_x000D_
SPALTE28(''#QEE04=PBH357+PBH361+PB1208+PB1220'')"</definedName>
    <definedName name="ZRDaten4" localSheetId="10">[9]Kreditgenossen!$A$6:$AC$138</definedName>
    <definedName name="ZRDaten4">[10]Kreditgenossen!$A$6:$AC$138</definedName>
    <definedName name="ZRDaten4.Datum">"26.06.2002 16:31:06"</definedName>
    <definedName name="ZRDaten4.ErgDef.1">"?XLSHOST_READ_1(EXCEL)_x000D_
GLOBAL(V;''1970-'';;;;;;KTS;W;3)_x000D_
SPALTE1(''PQL350!EE!'')_x000D_
SPALTE2(''PQL354!EE!'')_x000D_
SPALTE3(''PQL358!EE!'')_x000D_
SPALTE4(''PQ1721!EE!'')_x000D_
SPALTE5(''PQ1701!EE!'')_x000D_
SPALTE6(''PQ1717!EE!'')_x000D_
SPALTE7(''PQ1689!EE!'')_x000D_
SPALTE8(''PQ1697!_"</definedName>
    <definedName name="ZRDaten4.ErgDef.2">"?EE!'')_x000D_
SPALTE9(''PQ1605!EE!'')_x000D_
SPALTE10(''PQ3477!EE!'')_x000D_
SPALTE11(''#QEE01=PQ1605-PQ3477'')_x000D_
SPALTE12(''#QEE02=PQL355+PQL359+PQ1606+PQ1618'')_x000D_
SPALTE13(''#QEE03=PQL356+PQL360+PQ1607+PQ1619'')_x000D_
SPALTE14(''#QEE04=PQL357+PQL361+PQ1608+PQ1620'')_x000D_
SPAL_"</definedName>
    <definedName name="ZRDaten4.ErgDef.3">"?TE15(''PBL350!EE!'')_x000D_
SPALTE16(''PBL354!EE!'')_x000D_
SPALTE17(''PBL358!EE!'')_x000D_
SPALTE18(''PB1721!EE!'')_x000D_
SPALTE19(''PB1701!EE!'')_x000D_
SPALTE20(''PB1717!EE!'')_x000D_
SPALTE21(''PB1689!EE!'')_x000D_
SPALTE22(''PB1697!EE!'')_x000D_
SPALTE23(''PB1605!EE!'')_x000D_
SPALTE24(''PB3477!E_"</definedName>
    <definedName name="ZRDaten4.ErgDef.4">"?E!'')_x000D_
SPALTE25(''#QEE01=PB1605-PB3477'')_x000D_
SPALTE26(''#QEE02=PBL355+PBL359+PB1606+PB1618'')_x000D_
SPALTE27(''#QEE03=PBL356+PBL360+PB1607+PB1619'')_x000D_
SPALTE28(''#QEE04=PBL357+PBL361+PB1608+PB1620'')"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995" i="58" l="1"/>
  <c r="I995" i="58"/>
  <c r="B995" i="58"/>
  <c r="B524" i="58"/>
  <c r="J1" i="58"/>
  <c r="H995" i="58"/>
  <c r="G995" i="58"/>
  <c r="J994" i="58"/>
  <c r="I994" i="58"/>
  <c r="B994" i="58"/>
  <c r="H994" i="58"/>
  <c r="G994" i="58"/>
  <c r="J993" i="58"/>
  <c r="I993" i="58"/>
  <c r="B993" i="58"/>
  <c r="H993" i="58"/>
  <c r="G993" i="58"/>
  <c r="J992" i="58"/>
  <c r="I992" i="58"/>
  <c r="B992" i="58"/>
  <c r="H992" i="58"/>
  <c r="G992" i="58"/>
  <c r="J991" i="58"/>
  <c r="I991" i="58"/>
  <c r="B991" i="58"/>
  <c r="H991" i="58"/>
  <c r="G991" i="58"/>
  <c r="J990" i="58"/>
  <c r="I990" i="58"/>
  <c r="B990" i="58"/>
  <c r="H990" i="58"/>
  <c r="G990" i="58"/>
  <c r="J989" i="58"/>
  <c r="I989" i="58"/>
  <c r="B989" i="58"/>
  <c r="H989" i="58"/>
  <c r="G989" i="58"/>
  <c r="J988" i="58"/>
  <c r="I988" i="58"/>
  <c r="B988" i="58"/>
  <c r="H988" i="58"/>
  <c r="G988" i="58"/>
  <c r="J987" i="58"/>
  <c r="I987" i="58"/>
  <c r="B987" i="58"/>
  <c r="H987" i="58"/>
  <c r="G987" i="58"/>
  <c r="J986" i="58"/>
  <c r="I986" i="58"/>
  <c r="B986" i="58"/>
  <c r="H986" i="58"/>
  <c r="G986" i="58"/>
  <c r="J985" i="58"/>
  <c r="I985" i="58"/>
  <c r="B985" i="58"/>
  <c r="H985" i="58"/>
  <c r="G985" i="58"/>
  <c r="J984" i="58"/>
  <c r="I984" i="58"/>
  <c r="B984" i="58"/>
  <c r="H984" i="58"/>
  <c r="G984" i="58"/>
  <c r="J983" i="58"/>
  <c r="I983" i="58"/>
  <c r="B983" i="58"/>
  <c r="H983" i="58"/>
  <c r="G983" i="58"/>
  <c r="J982" i="58"/>
  <c r="I982" i="58"/>
  <c r="B982" i="58"/>
  <c r="H982" i="58"/>
  <c r="G982" i="58"/>
  <c r="J981" i="58"/>
  <c r="I981" i="58"/>
  <c r="B981" i="58"/>
  <c r="H981" i="58"/>
  <c r="G981" i="58"/>
  <c r="J980" i="58"/>
  <c r="I980" i="58"/>
  <c r="B980" i="58"/>
  <c r="H980" i="58"/>
  <c r="G980" i="58"/>
  <c r="J979" i="58"/>
  <c r="I979" i="58"/>
  <c r="B979" i="58"/>
  <c r="H979" i="58"/>
  <c r="G979" i="58"/>
  <c r="J978" i="58"/>
  <c r="I978" i="58"/>
  <c r="B978" i="58"/>
  <c r="H978" i="58"/>
  <c r="G978" i="58"/>
  <c r="J977" i="58"/>
  <c r="I977" i="58"/>
  <c r="B977" i="58"/>
  <c r="H977" i="58"/>
  <c r="G977" i="58"/>
  <c r="J976" i="58"/>
  <c r="I976" i="58"/>
  <c r="B976" i="58"/>
  <c r="H976" i="58"/>
  <c r="G976" i="58"/>
  <c r="J975" i="58"/>
  <c r="I975" i="58"/>
  <c r="B975" i="58"/>
  <c r="H975" i="58"/>
  <c r="G975" i="58"/>
  <c r="J974" i="58"/>
  <c r="I974" i="58"/>
  <c r="B974" i="58"/>
  <c r="H974" i="58"/>
  <c r="G974" i="58"/>
  <c r="J973" i="58"/>
  <c r="I973" i="58"/>
  <c r="B973" i="58"/>
  <c r="H973" i="58"/>
  <c r="G973" i="58"/>
  <c r="J972" i="58"/>
  <c r="I972" i="58"/>
  <c r="B972" i="58"/>
  <c r="H972" i="58"/>
  <c r="G972" i="58"/>
  <c r="J971" i="58"/>
  <c r="I971" i="58"/>
  <c r="B971" i="58"/>
  <c r="H971" i="58"/>
  <c r="G971" i="58"/>
  <c r="J970" i="58"/>
  <c r="I970" i="58"/>
  <c r="B970" i="58"/>
  <c r="H970" i="58"/>
  <c r="G970" i="58"/>
  <c r="J969" i="58"/>
  <c r="I969" i="58"/>
  <c r="B969" i="58"/>
  <c r="H969" i="58"/>
  <c r="G969" i="58"/>
  <c r="J968" i="58"/>
  <c r="I968" i="58"/>
  <c r="B968" i="58"/>
  <c r="H968" i="58"/>
  <c r="G968" i="58"/>
  <c r="J967" i="58"/>
  <c r="I967" i="58"/>
  <c r="B967" i="58"/>
  <c r="H967" i="58"/>
  <c r="G967" i="58"/>
  <c r="J966" i="58"/>
  <c r="I966" i="58"/>
  <c r="B966" i="58"/>
  <c r="H966" i="58"/>
  <c r="G966" i="58"/>
  <c r="J965" i="58"/>
  <c r="I965" i="58"/>
  <c r="B965" i="58"/>
  <c r="H965" i="58"/>
  <c r="G965" i="58"/>
  <c r="J964" i="58"/>
  <c r="I964" i="58"/>
  <c r="B964" i="58"/>
  <c r="H964" i="58"/>
  <c r="G964" i="58"/>
  <c r="J963" i="58"/>
  <c r="I963" i="58"/>
  <c r="B963" i="58"/>
  <c r="H963" i="58"/>
  <c r="G963" i="58"/>
  <c r="J962" i="58"/>
  <c r="I962" i="58"/>
  <c r="B962" i="58"/>
  <c r="H962" i="58"/>
  <c r="G962" i="58"/>
  <c r="J961" i="58"/>
  <c r="I961" i="58"/>
  <c r="B961" i="58"/>
  <c r="H961" i="58"/>
  <c r="G961" i="58"/>
  <c r="J960" i="58"/>
  <c r="I960" i="58"/>
  <c r="B960" i="58"/>
  <c r="H960" i="58"/>
  <c r="G960" i="58"/>
  <c r="J959" i="58"/>
  <c r="I959" i="58"/>
  <c r="B959" i="58"/>
  <c r="H959" i="58"/>
  <c r="G959" i="58"/>
  <c r="J958" i="58"/>
  <c r="I958" i="58"/>
  <c r="B958" i="58"/>
  <c r="H958" i="58"/>
  <c r="G958" i="58"/>
  <c r="J957" i="58"/>
  <c r="I957" i="58"/>
  <c r="B957" i="58"/>
  <c r="H957" i="58"/>
  <c r="G957" i="58"/>
  <c r="J956" i="58"/>
  <c r="I956" i="58"/>
  <c r="B956" i="58"/>
  <c r="H956" i="58"/>
  <c r="G956" i="58"/>
  <c r="J955" i="58"/>
  <c r="I955" i="58"/>
  <c r="B955" i="58"/>
  <c r="H955" i="58"/>
  <c r="G955" i="58"/>
  <c r="J954" i="58"/>
  <c r="I954" i="58"/>
  <c r="B954" i="58"/>
  <c r="H954" i="58"/>
  <c r="G954" i="58"/>
  <c r="J953" i="58"/>
  <c r="I953" i="58"/>
  <c r="B953" i="58"/>
  <c r="H953" i="58"/>
  <c r="G953" i="58"/>
  <c r="J952" i="58"/>
  <c r="I952" i="58"/>
  <c r="B952" i="58"/>
  <c r="H952" i="58"/>
  <c r="G952" i="58"/>
  <c r="J951" i="58"/>
  <c r="I951" i="58"/>
  <c r="B951" i="58"/>
  <c r="H951" i="58"/>
  <c r="G951" i="58"/>
  <c r="J950" i="58"/>
  <c r="I950" i="58"/>
  <c r="B950" i="58"/>
  <c r="H950" i="58"/>
  <c r="G950" i="58"/>
  <c r="J949" i="58"/>
  <c r="I949" i="58"/>
  <c r="B949" i="58"/>
  <c r="H949" i="58"/>
  <c r="G949" i="58"/>
  <c r="J948" i="58"/>
  <c r="I948" i="58"/>
  <c r="B948" i="58"/>
  <c r="H948" i="58"/>
  <c r="G948" i="58"/>
  <c r="J947" i="58"/>
  <c r="I947" i="58"/>
  <c r="B947" i="58"/>
  <c r="H947" i="58"/>
  <c r="G947" i="58"/>
  <c r="J946" i="58"/>
  <c r="I946" i="58"/>
  <c r="B946" i="58"/>
  <c r="H946" i="58"/>
  <c r="G946" i="58"/>
  <c r="J945" i="58"/>
  <c r="I945" i="58"/>
  <c r="C945" i="58"/>
  <c r="B945" i="58"/>
  <c r="H945" i="58"/>
  <c r="G945" i="58"/>
  <c r="J944" i="58"/>
  <c r="I944" i="58"/>
  <c r="B944" i="58"/>
  <c r="H944" i="58"/>
  <c r="G944" i="58"/>
  <c r="J943" i="58"/>
  <c r="I943" i="58"/>
  <c r="B943" i="58"/>
  <c r="H943" i="58"/>
  <c r="G943" i="58"/>
  <c r="J942" i="58"/>
  <c r="I942" i="58"/>
  <c r="B942" i="58"/>
  <c r="H942" i="58"/>
  <c r="G942" i="58"/>
  <c r="J941" i="58"/>
  <c r="I941" i="58"/>
  <c r="B941" i="58"/>
  <c r="H941" i="58"/>
  <c r="G941" i="58"/>
  <c r="J940" i="58"/>
  <c r="I940" i="58"/>
  <c r="B940" i="58"/>
  <c r="H940" i="58"/>
  <c r="G940" i="58"/>
  <c r="J939" i="58"/>
  <c r="I939" i="58"/>
  <c r="B939" i="58"/>
  <c r="H939" i="58"/>
  <c r="G939" i="58"/>
  <c r="J938" i="58"/>
  <c r="I938" i="58"/>
  <c r="B938" i="58"/>
  <c r="H938" i="58"/>
  <c r="G938" i="58"/>
  <c r="J937" i="58"/>
  <c r="I937" i="58"/>
  <c r="B937" i="58"/>
  <c r="H937" i="58"/>
  <c r="G937" i="58"/>
  <c r="J936" i="58"/>
  <c r="I936" i="58"/>
  <c r="B936" i="58"/>
  <c r="H936" i="58"/>
  <c r="G936" i="58"/>
  <c r="J935" i="58"/>
  <c r="I935" i="58"/>
  <c r="B935" i="58"/>
  <c r="H935" i="58"/>
  <c r="G935" i="58"/>
  <c r="J934" i="58"/>
  <c r="I934" i="58"/>
  <c r="B934" i="58"/>
  <c r="H934" i="58"/>
  <c r="G934" i="58"/>
  <c r="J933" i="58"/>
  <c r="I933" i="58"/>
  <c r="B933" i="58"/>
  <c r="H933" i="58"/>
  <c r="G933" i="58"/>
  <c r="J932" i="58"/>
  <c r="I932" i="58"/>
  <c r="B932" i="58"/>
  <c r="H932" i="58"/>
  <c r="G932" i="58"/>
  <c r="J931" i="58"/>
  <c r="I931" i="58"/>
  <c r="B931" i="58"/>
  <c r="H931" i="58"/>
  <c r="G931" i="58"/>
  <c r="J930" i="58"/>
  <c r="I930" i="58"/>
  <c r="B930" i="58"/>
  <c r="H930" i="58"/>
  <c r="G930" i="58"/>
  <c r="J929" i="58"/>
  <c r="I929" i="58"/>
  <c r="B929" i="58"/>
  <c r="H929" i="58"/>
  <c r="G929" i="58"/>
  <c r="J928" i="58"/>
  <c r="I928" i="58"/>
  <c r="B928" i="58"/>
  <c r="H928" i="58"/>
  <c r="G928" i="58"/>
  <c r="J927" i="58"/>
  <c r="I927" i="58"/>
  <c r="B927" i="58"/>
  <c r="H927" i="58"/>
  <c r="G927" i="58"/>
  <c r="J926" i="58"/>
  <c r="I926" i="58"/>
  <c r="B926" i="58"/>
  <c r="H926" i="58"/>
  <c r="G926" i="58"/>
  <c r="J925" i="58"/>
  <c r="I925" i="58"/>
  <c r="B925" i="58"/>
  <c r="H925" i="58"/>
  <c r="G925" i="58"/>
  <c r="J924" i="58"/>
  <c r="I924" i="58"/>
  <c r="B924" i="58"/>
  <c r="H924" i="58"/>
  <c r="G924" i="58"/>
  <c r="J923" i="58"/>
  <c r="I923" i="58"/>
  <c r="B923" i="58"/>
  <c r="H923" i="58"/>
  <c r="G923" i="58"/>
  <c r="J922" i="58"/>
  <c r="I922" i="58"/>
  <c r="B922" i="58"/>
  <c r="H922" i="58"/>
  <c r="G922" i="58"/>
  <c r="J921" i="58"/>
  <c r="I921" i="58"/>
  <c r="B921" i="58"/>
  <c r="H921" i="58"/>
  <c r="G921" i="58"/>
  <c r="J920" i="58"/>
  <c r="I920" i="58"/>
  <c r="B920" i="58"/>
  <c r="H920" i="58"/>
  <c r="G920" i="58"/>
  <c r="J919" i="58"/>
  <c r="I919" i="58"/>
  <c r="B919" i="58"/>
  <c r="H919" i="58"/>
  <c r="G919" i="58"/>
  <c r="J918" i="58"/>
  <c r="I918" i="58"/>
  <c r="B918" i="58"/>
  <c r="H918" i="58"/>
  <c r="G918" i="58"/>
  <c r="J917" i="58"/>
  <c r="I917" i="58"/>
  <c r="B917" i="58"/>
  <c r="H917" i="58"/>
  <c r="G917" i="58"/>
  <c r="J916" i="58"/>
  <c r="I916" i="58"/>
  <c r="B916" i="58"/>
  <c r="H916" i="58"/>
  <c r="G916" i="58"/>
  <c r="J915" i="58"/>
  <c r="I915" i="58"/>
  <c r="B915" i="58"/>
  <c r="H915" i="58"/>
  <c r="G915" i="58"/>
  <c r="J914" i="58"/>
  <c r="I914" i="58"/>
  <c r="B914" i="58"/>
  <c r="H914" i="58"/>
  <c r="G914" i="58"/>
  <c r="J913" i="58"/>
  <c r="I913" i="58"/>
  <c r="B913" i="58"/>
  <c r="H913" i="58"/>
  <c r="G913" i="58"/>
  <c r="J912" i="58"/>
  <c r="I912" i="58"/>
  <c r="B912" i="58"/>
  <c r="H912" i="58"/>
  <c r="G912" i="58"/>
  <c r="J911" i="58"/>
  <c r="I911" i="58"/>
  <c r="B911" i="58"/>
  <c r="H911" i="58"/>
  <c r="G911" i="58"/>
  <c r="J910" i="58"/>
  <c r="I910" i="58"/>
  <c r="B910" i="58"/>
  <c r="H910" i="58"/>
  <c r="G910" i="58"/>
  <c r="J909" i="58"/>
  <c r="I909" i="58"/>
  <c r="B909" i="58"/>
  <c r="H909" i="58"/>
  <c r="G909" i="58"/>
  <c r="J908" i="58"/>
  <c r="I908" i="58"/>
  <c r="B908" i="58"/>
  <c r="H908" i="58"/>
  <c r="G908" i="58"/>
  <c r="J907" i="58"/>
  <c r="I907" i="58"/>
  <c r="B907" i="58"/>
  <c r="H907" i="58"/>
  <c r="G907" i="58"/>
  <c r="J906" i="58"/>
  <c r="I906" i="58"/>
  <c r="B906" i="58"/>
  <c r="H906" i="58"/>
  <c r="G906" i="58"/>
  <c r="J905" i="58"/>
  <c r="I905" i="58"/>
  <c r="B905" i="58"/>
  <c r="H905" i="58"/>
  <c r="G905" i="58"/>
  <c r="J904" i="58"/>
  <c r="I904" i="58"/>
  <c r="B904" i="58"/>
  <c r="H904" i="58"/>
  <c r="G904" i="58"/>
  <c r="J903" i="58"/>
  <c r="I903" i="58"/>
  <c r="B903" i="58"/>
  <c r="H903" i="58"/>
  <c r="G903" i="58"/>
  <c r="J902" i="58"/>
  <c r="I902" i="58"/>
  <c r="B902" i="58"/>
  <c r="H902" i="58"/>
  <c r="G902" i="58"/>
  <c r="J901" i="58"/>
  <c r="I901" i="58"/>
  <c r="B901" i="58"/>
  <c r="H901" i="58"/>
  <c r="G901" i="58"/>
  <c r="J900" i="58"/>
  <c r="I900" i="58"/>
  <c r="B900" i="58"/>
  <c r="H900" i="58"/>
  <c r="G900" i="58"/>
  <c r="J899" i="58"/>
  <c r="I899" i="58"/>
  <c r="B899" i="58"/>
  <c r="H899" i="58"/>
  <c r="G899" i="58"/>
  <c r="J898" i="58"/>
  <c r="I898" i="58"/>
  <c r="B898" i="58"/>
  <c r="H898" i="58"/>
  <c r="G898" i="58"/>
  <c r="J897" i="58"/>
  <c r="I897" i="58"/>
  <c r="B897" i="58"/>
  <c r="H897" i="58"/>
  <c r="G897" i="58"/>
  <c r="J896" i="58"/>
  <c r="I896" i="58"/>
  <c r="B896" i="58"/>
  <c r="H896" i="58"/>
  <c r="G896" i="58"/>
  <c r="J895" i="58"/>
  <c r="I895" i="58"/>
  <c r="B895" i="58"/>
  <c r="H895" i="58"/>
  <c r="G895" i="58"/>
  <c r="J894" i="58"/>
  <c r="I894" i="58"/>
  <c r="B894" i="58"/>
  <c r="H894" i="58"/>
  <c r="G894" i="58"/>
  <c r="J893" i="58"/>
  <c r="I893" i="58"/>
  <c r="B893" i="58"/>
  <c r="H893" i="58"/>
  <c r="G893" i="58"/>
  <c r="J892" i="58"/>
  <c r="I892" i="58"/>
  <c r="B892" i="58"/>
  <c r="H892" i="58"/>
  <c r="G892" i="58"/>
  <c r="J891" i="58"/>
  <c r="I891" i="58"/>
  <c r="B891" i="58"/>
  <c r="H891" i="58"/>
  <c r="G891" i="58"/>
  <c r="J890" i="58"/>
  <c r="I890" i="58"/>
  <c r="B890" i="58"/>
  <c r="H890" i="58"/>
  <c r="G890" i="58"/>
  <c r="J889" i="58"/>
  <c r="I889" i="58"/>
  <c r="B889" i="58"/>
  <c r="H889" i="58"/>
  <c r="G889" i="58"/>
  <c r="J888" i="58"/>
  <c r="I888" i="58"/>
  <c r="B888" i="58"/>
  <c r="H888" i="58"/>
  <c r="G888" i="58"/>
  <c r="J887" i="58"/>
  <c r="I887" i="58"/>
  <c r="B887" i="58"/>
  <c r="H887" i="58"/>
  <c r="G887" i="58"/>
  <c r="J886" i="58"/>
  <c r="I886" i="58"/>
  <c r="B886" i="58"/>
  <c r="H886" i="58"/>
  <c r="G886" i="58"/>
  <c r="J885" i="58"/>
  <c r="I885" i="58"/>
  <c r="B885" i="58"/>
  <c r="H885" i="58"/>
  <c r="G885" i="58"/>
  <c r="J884" i="58"/>
  <c r="I884" i="58"/>
  <c r="B884" i="58"/>
  <c r="H884" i="58"/>
  <c r="G884" i="58"/>
  <c r="J883" i="58"/>
  <c r="I883" i="58"/>
  <c r="B883" i="58"/>
  <c r="H883" i="58"/>
  <c r="G883" i="58"/>
  <c r="J882" i="58"/>
  <c r="I882" i="58"/>
  <c r="B882" i="58"/>
  <c r="H882" i="58"/>
  <c r="G882" i="58"/>
  <c r="J881" i="58"/>
  <c r="I881" i="58"/>
  <c r="B881" i="58"/>
  <c r="H881" i="58"/>
  <c r="G881" i="58"/>
  <c r="J880" i="58"/>
  <c r="I880" i="58"/>
  <c r="B880" i="58"/>
  <c r="H880" i="58"/>
  <c r="G880" i="58"/>
  <c r="J879" i="58"/>
  <c r="I879" i="58"/>
  <c r="B879" i="58"/>
  <c r="H879" i="58"/>
  <c r="G879" i="58"/>
  <c r="J878" i="58"/>
  <c r="I878" i="58"/>
  <c r="B878" i="58"/>
  <c r="H878" i="58"/>
  <c r="G878" i="58"/>
  <c r="J877" i="58"/>
  <c r="I877" i="58"/>
  <c r="B877" i="58"/>
  <c r="H877" i="58"/>
  <c r="G877" i="58"/>
  <c r="J876" i="58"/>
  <c r="I876" i="58"/>
  <c r="B876" i="58"/>
  <c r="H876" i="58"/>
  <c r="G876" i="58"/>
  <c r="J875" i="58"/>
  <c r="I875" i="58"/>
  <c r="B875" i="58"/>
  <c r="H875" i="58"/>
  <c r="G875" i="58"/>
  <c r="J874" i="58"/>
  <c r="I874" i="58"/>
  <c r="B874" i="58"/>
  <c r="H874" i="58"/>
  <c r="G874" i="58"/>
  <c r="J873" i="58"/>
  <c r="I873" i="58"/>
  <c r="B873" i="58"/>
  <c r="H873" i="58"/>
  <c r="G873" i="58"/>
  <c r="J872" i="58"/>
  <c r="I872" i="58"/>
  <c r="B872" i="58"/>
  <c r="H872" i="58"/>
  <c r="G872" i="58"/>
  <c r="J871" i="58"/>
  <c r="I871" i="58"/>
  <c r="B871" i="58"/>
  <c r="H871" i="58"/>
  <c r="G871" i="58"/>
  <c r="J870" i="58"/>
  <c r="I870" i="58"/>
  <c r="B870" i="58"/>
  <c r="H870" i="58"/>
  <c r="G870" i="58"/>
  <c r="J869" i="58"/>
  <c r="I869" i="58"/>
  <c r="C869" i="58"/>
  <c r="B869" i="58"/>
  <c r="H869" i="58"/>
  <c r="G869" i="58"/>
  <c r="J868" i="58"/>
  <c r="I868" i="58"/>
  <c r="B868" i="58"/>
  <c r="H868" i="58"/>
  <c r="G868" i="58"/>
  <c r="J867" i="58"/>
  <c r="I867" i="58"/>
  <c r="B867" i="58"/>
  <c r="H867" i="58"/>
  <c r="G867" i="58"/>
  <c r="J866" i="58"/>
  <c r="I866" i="58"/>
  <c r="B866" i="58"/>
  <c r="H866" i="58"/>
  <c r="G866" i="58"/>
  <c r="J865" i="58"/>
  <c r="I865" i="58"/>
  <c r="B865" i="58"/>
  <c r="H865" i="58"/>
  <c r="G865" i="58"/>
  <c r="J864" i="58"/>
  <c r="I864" i="58"/>
  <c r="B864" i="58"/>
  <c r="H864" i="58"/>
  <c r="G864" i="58"/>
  <c r="J863" i="58"/>
  <c r="I863" i="58"/>
  <c r="B863" i="58"/>
  <c r="H863" i="58"/>
  <c r="G863" i="58"/>
  <c r="J862" i="58"/>
  <c r="I862" i="58"/>
  <c r="B862" i="58"/>
  <c r="H862" i="58"/>
  <c r="G862" i="58"/>
  <c r="J861" i="58"/>
  <c r="I861" i="58"/>
  <c r="B861" i="58"/>
  <c r="H861" i="58"/>
  <c r="G861" i="58"/>
  <c r="J860" i="58"/>
  <c r="I860" i="58"/>
  <c r="B860" i="58"/>
  <c r="H860" i="58"/>
  <c r="G860" i="58"/>
  <c r="J859" i="58"/>
  <c r="I859" i="58"/>
  <c r="B859" i="58"/>
  <c r="H859" i="58"/>
  <c r="G859" i="58"/>
  <c r="J858" i="58"/>
  <c r="I858" i="58"/>
  <c r="B858" i="58"/>
  <c r="H858" i="58"/>
  <c r="G858" i="58"/>
  <c r="J857" i="58"/>
  <c r="I857" i="58"/>
  <c r="B857" i="58"/>
  <c r="H857" i="58"/>
  <c r="G857" i="58"/>
  <c r="J856" i="58"/>
  <c r="I856" i="58"/>
  <c r="B856" i="58"/>
  <c r="H856" i="58"/>
  <c r="G856" i="58"/>
  <c r="J855" i="58"/>
  <c r="I855" i="58"/>
  <c r="B855" i="58"/>
  <c r="H855" i="58"/>
  <c r="G855" i="58"/>
  <c r="J854" i="58"/>
  <c r="I854" i="58"/>
  <c r="B854" i="58"/>
  <c r="H854" i="58"/>
  <c r="G854" i="58"/>
  <c r="J853" i="58"/>
  <c r="I853" i="58"/>
  <c r="B853" i="58"/>
  <c r="H853" i="58"/>
  <c r="G853" i="58"/>
  <c r="J852" i="58"/>
  <c r="I852" i="58"/>
  <c r="B852" i="58"/>
  <c r="H852" i="58"/>
  <c r="G852" i="58"/>
  <c r="J851" i="58"/>
  <c r="I851" i="58"/>
  <c r="B851" i="58"/>
  <c r="H851" i="58"/>
  <c r="G851" i="58"/>
  <c r="J850" i="58"/>
  <c r="I850" i="58"/>
  <c r="B850" i="58"/>
  <c r="H850" i="58"/>
  <c r="G850" i="58"/>
  <c r="J849" i="58"/>
  <c r="I849" i="58"/>
  <c r="B849" i="58"/>
  <c r="H849" i="58"/>
  <c r="G849" i="58"/>
  <c r="J848" i="58"/>
  <c r="I848" i="58"/>
  <c r="C848" i="58"/>
  <c r="B848" i="58"/>
  <c r="H848" i="58"/>
  <c r="G848" i="58"/>
  <c r="J847" i="58"/>
  <c r="I847" i="58"/>
  <c r="C847" i="58"/>
  <c r="B847" i="58"/>
  <c r="H847" i="58"/>
  <c r="G847" i="58"/>
  <c r="J846" i="58"/>
  <c r="I846" i="58"/>
  <c r="B846" i="58"/>
  <c r="H846" i="58"/>
  <c r="G846" i="58"/>
  <c r="J845" i="58"/>
  <c r="I845" i="58"/>
  <c r="B845" i="58"/>
  <c r="H845" i="58"/>
  <c r="G845" i="58"/>
  <c r="J844" i="58"/>
  <c r="I844" i="58"/>
  <c r="B844" i="58"/>
  <c r="H844" i="58"/>
  <c r="G844" i="58"/>
  <c r="J843" i="58"/>
  <c r="I843" i="58"/>
  <c r="B843" i="58"/>
  <c r="H843" i="58"/>
  <c r="G843" i="58"/>
  <c r="J842" i="58"/>
  <c r="I842" i="58"/>
  <c r="B842" i="58"/>
  <c r="H842" i="58"/>
  <c r="G842" i="58"/>
  <c r="J841" i="58"/>
  <c r="I841" i="58"/>
  <c r="B841" i="58"/>
  <c r="H841" i="58"/>
  <c r="G841" i="58"/>
  <c r="J840" i="58"/>
  <c r="I840" i="58"/>
  <c r="B840" i="58"/>
  <c r="H840" i="58"/>
  <c r="G840" i="58"/>
  <c r="J839" i="58"/>
  <c r="I839" i="58"/>
  <c r="B839" i="58"/>
  <c r="H839" i="58"/>
  <c r="G839" i="58"/>
  <c r="J838" i="58"/>
  <c r="I838" i="58"/>
  <c r="B838" i="58"/>
  <c r="H838" i="58"/>
  <c r="G838" i="58"/>
  <c r="J837" i="58"/>
  <c r="I837" i="58"/>
  <c r="B837" i="58"/>
  <c r="H837" i="58"/>
  <c r="G837" i="58"/>
  <c r="J836" i="58"/>
  <c r="I836" i="58"/>
  <c r="B836" i="58"/>
  <c r="H836" i="58"/>
  <c r="G836" i="58"/>
  <c r="J835" i="58"/>
  <c r="I835" i="58"/>
  <c r="B835" i="58"/>
  <c r="H835" i="58"/>
  <c r="G835" i="58"/>
  <c r="J834" i="58"/>
  <c r="I834" i="58"/>
  <c r="B834" i="58"/>
  <c r="H834" i="58"/>
  <c r="G834" i="58"/>
  <c r="J833" i="58"/>
  <c r="I833" i="58"/>
  <c r="B833" i="58"/>
  <c r="H833" i="58"/>
  <c r="G833" i="58"/>
  <c r="J832" i="58"/>
  <c r="I832" i="58"/>
  <c r="B832" i="58"/>
  <c r="H832" i="58"/>
  <c r="G832" i="58"/>
  <c r="J831" i="58"/>
  <c r="I831" i="58"/>
  <c r="B831" i="58"/>
  <c r="H831" i="58"/>
  <c r="G831" i="58"/>
  <c r="J830" i="58"/>
  <c r="I830" i="58"/>
  <c r="B830" i="58"/>
  <c r="H830" i="58"/>
  <c r="G830" i="58"/>
  <c r="J829" i="58"/>
  <c r="I829" i="58"/>
  <c r="B829" i="58"/>
  <c r="H829" i="58"/>
  <c r="G829" i="58"/>
  <c r="J828" i="58"/>
  <c r="I828" i="58"/>
  <c r="B828" i="58"/>
  <c r="H828" i="58"/>
  <c r="G828" i="58"/>
  <c r="J827" i="58"/>
  <c r="I827" i="58"/>
  <c r="B827" i="58"/>
  <c r="H827" i="58"/>
  <c r="G827" i="58"/>
  <c r="J826" i="58"/>
  <c r="I826" i="58"/>
  <c r="B826" i="58"/>
  <c r="H826" i="58"/>
  <c r="G826" i="58"/>
  <c r="J825" i="58"/>
  <c r="I825" i="58"/>
  <c r="B825" i="58"/>
  <c r="H825" i="58"/>
  <c r="G825" i="58"/>
  <c r="J824" i="58"/>
  <c r="I824" i="58"/>
  <c r="B824" i="58"/>
  <c r="H824" i="58"/>
  <c r="G824" i="58"/>
  <c r="J823" i="58"/>
  <c r="I823" i="58"/>
  <c r="B823" i="58"/>
  <c r="H823" i="58"/>
  <c r="G823" i="58"/>
  <c r="J822" i="58"/>
  <c r="I822" i="58"/>
  <c r="B822" i="58"/>
  <c r="H822" i="58"/>
  <c r="G822" i="58"/>
  <c r="J821" i="58"/>
  <c r="I821" i="58"/>
  <c r="B821" i="58"/>
  <c r="H821" i="58"/>
  <c r="G821" i="58"/>
  <c r="J820" i="58"/>
  <c r="I820" i="58"/>
  <c r="B820" i="58"/>
  <c r="H820" i="58"/>
  <c r="G820" i="58"/>
  <c r="J819" i="58"/>
  <c r="I819" i="58"/>
  <c r="B819" i="58"/>
  <c r="H819" i="58"/>
  <c r="G819" i="58"/>
  <c r="J818" i="58"/>
  <c r="I818" i="58"/>
  <c r="B818" i="58"/>
  <c r="H818" i="58"/>
  <c r="G818" i="58"/>
  <c r="J817" i="58"/>
  <c r="I817" i="58"/>
  <c r="B817" i="58"/>
  <c r="H817" i="58"/>
  <c r="G817" i="58"/>
  <c r="J816" i="58"/>
  <c r="I816" i="58"/>
  <c r="B816" i="58"/>
  <c r="H816" i="58"/>
  <c r="G816" i="58"/>
  <c r="J815" i="58"/>
  <c r="I815" i="58"/>
  <c r="B815" i="58"/>
  <c r="H815" i="58"/>
  <c r="G815" i="58"/>
  <c r="J814" i="58"/>
  <c r="I814" i="58"/>
  <c r="B814" i="58"/>
  <c r="H814" i="58"/>
  <c r="G814" i="58"/>
  <c r="J813" i="58"/>
  <c r="I813" i="58"/>
  <c r="B813" i="58"/>
  <c r="H813" i="58"/>
  <c r="G813" i="58"/>
  <c r="J812" i="58"/>
  <c r="I812" i="58"/>
  <c r="B812" i="58"/>
  <c r="H812" i="58"/>
  <c r="G812" i="58"/>
  <c r="J811" i="58"/>
  <c r="I811" i="58"/>
  <c r="B811" i="58"/>
  <c r="H811" i="58"/>
  <c r="G811" i="58"/>
  <c r="J810" i="58"/>
  <c r="I810" i="58"/>
  <c r="B810" i="58"/>
  <c r="H810" i="58"/>
  <c r="G810" i="58"/>
  <c r="J809" i="58"/>
  <c r="I809" i="58"/>
  <c r="B809" i="58"/>
  <c r="H809" i="58"/>
  <c r="G809" i="58"/>
  <c r="J808" i="58"/>
  <c r="I808" i="58"/>
  <c r="B808" i="58"/>
  <c r="H808" i="58"/>
  <c r="G808" i="58"/>
  <c r="J807" i="58"/>
  <c r="I807" i="58"/>
  <c r="B807" i="58"/>
  <c r="H807" i="58"/>
  <c r="G807" i="58"/>
  <c r="J806" i="58"/>
  <c r="I806" i="58"/>
  <c r="B806" i="58"/>
  <c r="H806" i="58"/>
  <c r="G806" i="58"/>
  <c r="J805" i="58"/>
  <c r="I805" i="58"/>
  <c r="B805" i="58"/>
  <c r="H805" i="58"/>
  <c r="G805" i="58"/>
  <c r="J804" i="58"/>
  <c r="I804" i="58"/>
  <c r="B804" i="58"/>
  <c r="H804" i="58"/>
  <c r="G804" i="58"/>
  <c r="J803" i="58"/>
  <c r="I803" i="58"/>
  <c r="B803" i="58"/>
  <c r="H803" i="58"/>
  <c r="G803" i="58"/>
  <c r="J802" i="58"/>
  <c r="I802" i="58"/>
  <c r="B802" i="58"/>
  <c r="H802" i="58"/>
  <c r="G802" i="58"/>
  <c r="J801" i="58"/>
  <c r="I801" i="58"/>
  <c r="B801" i="58"/>
  <c r="H801" i="58"/>
  <c r="G801" i="58"/>
  <c r="J800" i="58"/>
  <c r="I800" i="58"/>
  <c r="B800" i="58"/>
  <c r="H800" i="58"/>
  <c r="G800" i="58"/>
  <c r="J799" i="58"/>
  <c r="I799" i="58"/>
  <c r="B799" i="58"/>
  <c r="H799" i="58"/>
  <c r="G799" i="58"/>
  <c r="J798" i="58"/>
  <c r="I798" i="58"/>
  <c r="B798" i="58"/>
  <c r="H798" i="58"/>
  <c r="G798" i="58"/>
  <c r="J797" i="58"/>
  <c r="I797" i="58"/>
  <c r="B797" i="58"/>
  <c r="H797" i="58"/>
  <c r="G797" i="58"/>
  <c r="J796" i="58"/>
  <c r="I796" i="58"/>
  <c r="B796" i="58"/>
  <c r="H796" i="58"/>
  <c r="G796" i="58"/>
  <c r="J795" i="58"/>
  <c r="I795" i="58"/>
  <c r="B795" i="58"/>
  <c r="H795" i="58"/>
  <c r="G795" i="58"/>
  <c r="J794" i="58"/>
  <c r="I794" i="58"/>
  <c r="B794" i="58"/>
  <c r="H794" i="58"/>
  <c r="G794" i="58"/>
  <c r="J793" i="58"/>
  <c r="I793" i="58"/>
  <c r="B793" i="58"/>
  <c r="H793" i="58"/>
  <c r="G793" i="58"/>
  <c r="J792" i="58"/>
  <c r="I792" i="58"/>
  <c r="B792" i="58"/>
  <c r="H792" i="58"/>
  <c r="G792" i="58"/>
  <c r="J791" i="58"/>
  <c r="I791" i="58"/>
  <c r="B791" i="58"/>
  <c r="H791" i="58"/>
  <c r="G791" i="58"/>
  <c r="J790" i="58"/>
  <c r="I790" i="58"/>
  <c r="B790" i="58"/>
  <c r="H790" i="58"/>
  <c r="G790" i="58"/>
  <c r="J789" i="58"/>
  <c r="I789" i="58"/>
  <c r="B789" i="58"/>
  <c r="H789" i="58"/>
  <c r="G789" i="58"/>
  <c r="J788" i="58"/>
  <c r="I788" i="58"/>
  <c r="B788" i="58"/>
  <c r="H788" i="58"/>
  <c r="G788" i="58"/>
  <c r="J787" i="58"/>
  <c r="I787" i="58"/>
  <c r="B787" i="58"/>
  <c r="H787" i="58"/>
  <c r="G787" i="58"/>
  <c r="J786" i="58"/>
  <c r="I786" i="58"/>
  <c r="B786" i="58"/>
  <c r="H786" i="58"/>
  <c r="G786" i="58"/>
  <c r="J785" i="58"/>
  <c r="I785" i="58"/>
  <c r="B785" i="58"/>
  <c r="H785" i="58"/>
  <c r="G785" i="58"/>
  <c r="J784" i="58"/>
  <c r="I784" i="58"/>
  <c r="B784" i="58"/>
  <c r="H784" i="58"/>
  <c r="G784" i="58"/>
  <c r="I783" i="58"/>
  <c r="B783" i="58"/>
  <c r="H783" i="58"/>
  <c r="G783" i="58"/>
  <c r="I782" i="58"/>
  <c r="B782" i="58"/>
  <c r="H782" i="58"/>
  <c r="G782" i="58"/>
  <c r="I781" i="58"/>
  <c r="B781" i="58"/>
  <c r="H781" i="58"/>
  <c r="G781" i="58"/>
  <c r="I780" i="58"/>
  <c r="C780" i="58"/>
  <c r="B780" i="58"/>
  <c r="H780" i="58"/>
  <c r="G780" i="58"/>
  <c r="I779" i="58"/>
  <c r="C779" i="58"/>
  <c r="B779" i="58"/>
  <c r="H779" i="58"/>
  <c r="G779" i="58"/>
  <c r="I778" i="58"/>
  <c r="B778" i="58"/>
  <c r="H778" i="58"/>
  <c r="G778" i="58"/>
  <c r="I777" i="58"/>
  <c r="B777" i="58"/>
  <c r="H777" i="58"/>
  <c r="G777" i="58"/>
  <c r="I776" i="58"/>
  <c r="B776" i="58"/>
  <c r="H776" i="58"/>
  <c r="G776" i="58"/>
  <c r="I775" i="58"/>
  <c r="B775" i="58"/>
  <c r="H775" i="58"/>
  <c r="G775" i="58"/>
  <c r="I774" i="58"/>
  <c r="B774" i="58"/>
  <c r="H774" i="58"/>
  <c r="G774" i="58"/>
  <c r="I773" i="58"/>
  <c r="B773" i="58"/>
  <c r="H773" i="58"/>
  <c r="G773" i="58"/>
  <c r="I772" i="58"/>
  <c r="B772" i="58"/>
  <c r="H772" i="58"/>
  <c r="G772" i="58"/>
  <c r="I771" i="58"/>
  <c r="B771" i="58"/>
  <c r="H771" i="58"/>
  <c r="G771" i="58"/>
  <c r="I770" i="58"/>
  <c r="B770" i="58"/>
  <c r="H770" i="58"/>
  <c r="G770" i="58"/>
  <c r="I769" i="58"/>
  <c r="B769" i="58"/>
  <c r="H769" i="58"/>
  <c r="G769" i="58"/>
  <c r="I768" i="58"/>
  <c r="B768" i="58"/>
  <c r="H768" i="58"/>
  <c r="G768" i="58"/>
  <c r="I767" i="58"/>
  <c r="B767" i="58"/>
  <c r="H767" i="58"/>
  <c r="G767" i="58"/>
  <c r="I766" i="58"/>
  <c r="B766" i="58"/>
  <c r="H766" i="58"/>
  <c r="G766" i="58"/>
  <c r="I765" i="58"/>
  <c r="B765" i="58"/>
  <c r="H765" i="58"/>
  <c r="G765" i="58"/>
  <c r="I764" i="58"/>
  <c r="B764" i="58"/>
  <c r="H764" i="58"/>
  <c r="G764" i="58"/>
  <c r="I763" i="58"/>
  <c r="B763" i="58"/>
  <c r="H763" i="58"/>
  <c r="G763" i="58"/>
  <c r="I762" i="58"/>
  <c r="B762" i="58"/>
  <c r="H762" i="58"/>
  <c r="G762" i="58"/>
  <c r="I761" i="58"/>
  <c r="B761" i="58"/>
  <c r="H761" i="58"/>
  <c r="G761" i="58"/>
  <c r="I760" i="58"/>
  <c r="B760" i="58"/>
  <c r="H760" i="58"/>
  <c r="G760" i="58"/>
  <c r="I759" i="58"/>
  <c r="B759" i="58"/>
  <c r="H759" i="58"/>
  <c r="G759" i="58"/>
  <c r="I758" i="58"/>
  <c r="B758" i="58"/>
  <c r="H758" i="58"/>
  <c r="G758" i="58"/>
  <c r="I757" i="58"/>
  <c r="B757" i="58"/>
  <c r="H757" i="58"/>
  <c r="G757" i="58"/>
  <c r="I756" i="58"/>
  <c r="B756" i="58"/>
  <c r="H756" i="58"/>
  <c r="G756" i="58"/>
  <c r="I755" i="58"/>
  <c r="B755" i="58"/>
  <c r="H755" i="58"/>
  <c r="G755" i="58"/>
  <c r="I754" i="58"/>
  <c r="B754" i="58"/>
  <c r="H754" i="58"/>
  <c r="G754" i="58"/>
  <c r="I753" i="58"/>
  <c r="B753" i="58"/>
  <c r="H753" i="58"/>
  <c r="G753" i="58"/>
  <c r="I752" i="58"/>
  <c r="B752" i="58"/>
  <c r="H752" i="58"/>
  <c r="G752" i="58"/>
  <c r="I751" i="58"/>
  <c r="B751" i="58"/>
  <c r="H751" i="58"/>
  <c r="G751" i="58"/>
  <c r="I750" i="58"/>
  <c r="B750" i="58"/>
  <c r="H750" i="58"/>
  <c r="G750" i="58"/>
  <c r="I749" i="58"/>
  <c r="B749" i="58"/>
  <c r="H749" i="58"/>
  <c r="G749" i="58"/>
  <c r="I748" i="58"/>
  <c r="B748" i="58"/>
  <c r="H748" i="58"/>
  <c r="G748" i="58"/>
  <c r="I747" i="58"/>
  <c r="B747" i="58"/>
  <c r="H747" i="58"/>
  <c r="G747" i="58"/>
  <c r="I746" i="58"/>
  <c r="B746" i="58"/>
  <c r="H746" i="58"/>
  <c r="G746" i="58"/>
  <c r="I745" i="58"/>
  <c r="B745" i="58"/>
  <c r="H745" i="58"/>
  <c r="G745" i="58"/>
  <c r="I744" i="58"/>
  <c r="B744" i="58"/>
  <c r="H744" i="58"/>
  <c r="G744" i="58"/>
  <c r="I743" i="58"/>
  <c r="B743" i="58"/>
  <c r="H743" i="58"/>
  <c r="G743" i="58"/>
  <c r="I742" i="58"/>
  <c r="B742" i="58"/>
  <c r="H742" i="58"/>
  <c r="G742" i="58"/>
  <c r="I741" i="58"/>
  <c r="B741" i="58"/>
  <c r="H741" i="58"/>
  <c r="G741" i="58"/>
  <c r="I740" i="58"/>
  <c r="B740" i="58"/>
  <c r="H740" i="58"/>
  <c r="G740" i="58"/>
  <c r="I739" i="58"/>
  <c r="B739" i="58"/>
  <c r="H739" i="58"/>
  <c r="G739" i="58"/>
  <c r="I738" i="58"/>
  <c r="B738" i="58"/>
  <c r="H738" i="58"/>
  <c r="G738" i="58"/>
  <c r="I737" i="58"/>
  <c r="B737" i="58"/>
  <c r="H737" i="58"/>
  <c r="G737" i="58"/>
  <c r="I736" i="58"/>
  <c r="B736" i="58"/>
  <c r="H736" i="58"/>
  <c r="G736" i="58"/>
  <c r="I735" i="58"/>
  <c r="B735" i="58"/>
  <c r="H735" i="58"/>
  <c r="G735" i="58"/>
  <c r="I734" i="58"/>
  <c r="B734" i="58"/>
  <c r="H734" i="58"/>
  <c r="G734" i="58"/>
  <c r="I733" i="58"/>
  <c r="B733" i="58"/>
  <c r="H733" i="58"/>
  <c r="G733" i="58"/>
  <c r="I732" i="58"/>
  <c r="B732" i="58"/>
  <c r="H732" i="58"/>
  <c r="G732" i="58"/>
  <c r="I731" i="58"/>
  <c r="B731" i="58"/>
  <c r="H731" i="58"/>
  <c r="G731" i="58"/>
  <c r="I730" i="58"/>
  <c r="B730" i="58"/>
  <c r="H730" i="58"/>
  <c r="G730" i="58"/>
  <c r="I729" i="58"/>
  <c r="B729" i="58"/>
  <c r="H729" i="58"/>
  <c r="G729" i="58"/>
  <c r="I728" i="58"/>
  <c r="B728" i="58"/>
  <c r="H728" i="58"/>
  <c r="G728" i="58"/>
  <c r="I727" i="58"/>
  <c r="B727" i="58"/>
  <c r="H727" i="58"/>
  <c r="G727" i="58"/>
  <c r="I726" i="58"/>
  <c r="B726" i="58"/>
  <c r="H726" i="58"/>
  <c r="G726" i="58"/>
  <c r="I725" i="58"/>
  <c r="B725" i="58"/>
  <c r="H725" i="58"/>
  <c r="G725" i="58"/>
  <c r="I724" i="58"/>
  <c r="B724" i="58"/>
  <c r="H724" i="58"/>
  <c r="G724" i="58"/>
  <c r="I723" i="58"/>
  <c r="B723" i="58"/>
  <c r="H723" i="58"/>
  <c r="G723" i="58"/>
  <c r="I722" i="58"/>
  <c r="B722" i="58"/>
  <c r="H722" i="58"/>
  <c r="G722" i="58"/>
  <c r="I721" i="58"/>
  <c r="B721" i="58"/>
  <c r="H721" i="58"/>
  <c r="G721" i="58"/>
  <c r="I720" i="58"/>
  <c r="B720" i="58"/>
  <c r="H720" i="58"/>
  <c r="G720" i="58"/>
  <c r="I719" i="58"/>
  <c r="B719" i="58"/>
  <c r="H719" i="58"/>
  <c r="G719" i="58"/>
  <c r="I718" i="58"/>
  <c r="B718" i="58"/>
  <c r="H718" i="58"/>
  <c r="G718" i="58"/>
  <c r="I717" i="58"/>
  <c r="B717" i="58"/>
  <c r="H717" i="58"/>
  <c r="G717" i="58"/>
  <c r="I716" i="58"/>
  <c r="B716" i="58"/>
  <c r="H716" i="58"/>
  <c r="G716" i="58"/>
  <c r="I715" i="58"/>
  <c r="B715" i="58"/>
  <c r="H715" i="58"/>
  <c r="G715" i="58"/>
  <c r="I714" i="58"/>
  <c r="B714" i="58"/>
  <c r="H714" i="58"/>
  <c r="G714" i="58"/>
  <c r="I713" i="58"/>
  <c r="B713" i="58"/>
  <c r="H713" i="58"/>
  <c r="G713" i="58"/>
  <c r="I712" i="58"/>
  <c r="B712" i="58"/>
  <c r="H712" i="58"/>
  <c r="G712" i="58"/>
  <c r="I711" i="58"/>
  <c r="B711" i="58"/>
  <c r="H711" i="58"/>
  <c r="G711" i="58"/>
  <c r="I710" i="58"/>
  <c r="B710" i="58"/>
  <c r="H710" i="58"/>
  <c r="G710" i="58"/>
  <c r="I709" i="58"/>
  <c r="B709" i="58"/>
  <c r="H709" i="58"/>
  <c r="G709" i="58"/>
  <c r="I708" i="58"/>
  <c r="B708" i="58"/>
  <c r="H708" i="58"/>
  <c r="G708" i="58"/>
  <c r="I707" i="58"/>
  <c r="B707" i="58"/>
  <c r="H707" i="58"/>
  <c r="G707" i="58"/>
  <c r="I706" i="58"/>
  <c r="B706" i="58"/>
  <c r="H706" i="58"/>
  <c r="G706" i="58"/>
  <c r="I705" i="58"/>
  <c r="B705" i="58"/>
  <c r="H705" i="58"/>
  <c r="G705" i="58"/>
  <c r="I704" i="58"/>
  <c r="B704" i="58"/>
  <c r="H704" i="58"/>
  <c r="G704" i="58"/>
  <c r="I703" i="58"/>
  <c r="B703" i="58"/>
  <c r="H703" i="58"/>
  <c r="G703" i="58"/>
  <c r="I702" i="58"/>
  <c r="B702" i="58"/>
  <c r="H702" i="58"/>
  <c r="G702" i="58"/>
  <c r="I701" i="58"/>
  <c r="B701" i="58"/>
  <c r="H701" i="58"/>
  <c r="G701" i="58"/>
  <c r="I700" i="58"/>
  <c r="B700" i="58"/>
  <c r="H700" i="58"/>
  <c r="G700" i="58"/>
  <c r="I699" i="58"/>
  <c r="B699" i="58"/>
  <c r="H699" i="58"/>
  <c r="G699" i="58"/>
  <c r="I698" i="58"/>
  <c r="B698" i="58"/>
  <c r="H698" i="58"/>
  <c r="G698" i="58"/>
  <c r="I697" i="58"/>
  <c r="B697" i="58"/>
  <c r="H697" i="58"/>
  <c r="G697" i="58"/>
  <c r="I696" i="58"/>
  <c r="B696" i="58"/>
  <c r="H696" i="58"/>
  <c r="G696" i="58"/>
  <c r="I695" i="58"/>
  <c r="B695" i="58"/>
  <c r="H695" i="58"/>
  <c r="G695" i="58"/>
  <c r="I694" i="58"/>
  <c r="B694" i="58"/>
  <c r="H694" i="58"/>
  <c r="G694" i="58"/>
  <c r="I693" i="58"/>
  <c r="B693" i="58"/>
  <c r="H693" i="58"/>
  <c r="G693" i="58"/>
  <c r="I692" i="58"/>
  <c r="B692" i="58"/>
  <c r="H692" i="58"/>
  <c r="G692" i="58"/>
  <c r="I691" i="58"/>
  <c r="B691" i="58"/>
  <c r="H691" i="58"/>
  <c r="G691" i="58"/>
  <c r="I690" i="58"/>
  <c r="B690" i="58"/>
  <c r="H690" i="58"/>
  <c r="G690" i="58"/>
  <c r="I689" i="58"/>
  <c r="B689" i="58"/>
  <c r="H689" i="58"/>
  <c r="G689" i="58"/>
  <c r="I688" i="58"/>
  <c r="B688" i="58"/>
  <c r="H688" i="58"/>
  <c r="G688" i="58"/>
  <c r="I687" i="58"/>
  <c r="B687" i="58"/>
  <c r="H687" i="58"/>
  <c r="G687" i="58"/>
  <c r="I686" i="58"/>
  <c r="B686" i="58"/>
  <c r="H686" i="58"/>
  <c r="G686" i="58"/>
  <c r="I685" i="58"/>
  <c r="C685" i="58"/>
  <c r="B685" i="58"/>
  <c r="H685" i="58"/>
  <c r="G685" i="58"/>
  <c r="I684" i="58"/>
  <c r="B684" i="58"/>
  <c r="H684" i="58"/>
  <c r="G684" i="58"/>
  <c r="I683" i="58"/>
  <c r="B683" i="58"/>
  <c r="H683" i="58"/>
  <c r="G683" i="58"/>
  <c r="I682" i="58"/>
  <c r="B682" i="58"/>
  <c r="H682" i="58"/>
  <c r="G682" i="58"/>
  <c r="I681" i="58"/>
  <c r="B681" i="58"/>
  <c r="H681" i="58"/>
  <c r="G681" i="58"/>
  <c r="I680" i="58"/>
  <c r="B680" i="58"/>
  <c r="H680" i="58"/>
  <c r="G680" i="58"/>
  <c r="I679" i="58"/>
  <c r="B679" i="58"/>
  <c r="H679" i="58"/>
  <c r="G679" i="58"/>
  <c r="I678" i="58"/>
  <c r="B678" i="58"/>
  <c r="H678" i="58"/>
  <c r="G678" i="58"/>
  <c r="I677" i="58"/>
  <c r="B677" i="58"/>
  <c r="H677" i="58"/>
  <c r="G677" i="58"/>
  <c r="I676" i="58"/>
  <c r="B676" i="58"/>
  <c r="H676" i="58"/>
  <c r="G676" i="58"/>
  <c r="I675" i="58"/>
  <c r="B675" i="58"/>
  <c r="H675" i="58"/>
  <c r="G675" i="58"/>
  <c r="I674" i="58"/>
  <c r="B674" i="58"/>
  <c r="H674" i="58"/>
  <c r="G674" i="58"/>
  <c r="I673" i="58"/>
  <c r="B673" i="58"/>
  <c r="H673" i="58"/>
  <c r="G673" i="58"/>
  <c r="I672" i="58"/>
  <c r="B672" i="58"/>
  <c r="H672" i="58"/>
  <c r="G672" i="58"/>
  <c r="I671" i="58"/>
  <c r="B671" i="58"/>
  <c r="H671" i="58"/>
  <c r="G671" i="58"/>
  <c r="I670" i="58"/>
  <c r="B670" i="58"/>
  <c r="H670" i="58"/>
  <c r="G670" i="58"/>
  <c r="I669" i="58"/>
  <c r="B669" i="58"/>
  <c r="H669" i="58"/>
  <c r="G669" i="58"/>
  <c r="I668" i="58"/>
  <c r="B668" i="58"/>
  <c r="H668" i="58"/>
  <c r="G668" i="58"/>
  <c r="I667" i="58"/>
  <c r="B667" i="58"/>
  <c r="H667" i="58"/>
  <c r="G667" i="58"/>
  <c r="I666" i="58"/>
  <c r="B666" i="58"/>
  <c r="H666" i="58"/>
  <c r="G666" i="58"/>
  <c r="I665" i="58"/>
  <c r="B665" i="58"/>
  <c r="H665" i="58"/>
  <c r="G665" i="58"/>
  <c r="I664" i="58"/>
  <c r="B664" i="58"/>
  <c r="H664" i="58"/>
  <c r="G664" i="58"/>
  <c r="I663" i="58"/>
  <c r="B663" i="58"/>
  <c r="H663" i="58"/>
  <c r="G663" i="58"/>
  <c r="I662" i="58"/>
  <c r="B662" i="58"/>
  <c r="H662" i="58"/>
  <c r="G662" i="58"/>
  <c r="I661" i="58"/>
  <c r="B661" i="58"/>
  <c r="H661" i="58"/>
  <c r="G661" i="58"/>
  <c r="I660" i="58"/>
  <c r="B660" i="58"/>
  <c r="H660" i="58"/>
  <c r="G660" i="58"/>
  <c r="I659" i="58"/>
  <c r="B659" i="58"/>
  <c r="H659" i="58"/>
  <c r="G659" i="58"/>
  <c r="I658" i="58"/>
  <c r="B658" i="58"/>
  <c r="H658" i="58"/>
  <c r="G658" i="58"/>
  <c r="I657" i="58"/>
  <c r="B657" i="58"/>
  <c r="H657" i="58"/>
  <c r="G657" i="58"/>
  <c r="I656" i="58"/>
  <c r="B656" i="58"/>
  <c r="H656" i="58"/>
  <c r="G656" i="58"/>
  <c r="I655" i="58"/>
  <c r="B655" i="58"/>
  <c r="H655" i="58"/>
  <c r="G655" i="58"/>
  <c r="I654" i="58"/>
  <c r="B654" i="58"/>
  <c r="H654" i="58"/>
  <c r="G654" i="58"/>
  <c r="I653" i="58"/>
  <c r="B653" i="58"/>
  <c r="H653" i="58"/>
  <c r="G653" i="58"/>
  <c r="I652" i="58"/>
  <c r="B652" i="58"/>
  <c r="H652" i="58"/>
  <c r="G652" i="58"/>
  <c r="I651" i="58"/>
  <c r="B651" i="58"/>
  <c r="H651" i="58"/>
  <c r="G651" i="58"/>
  <c r="I650" i="58"/>
  <c r="B650" i="58"/>
  <c r="H650" i="58"/>
  <c r="G650" i="58"/>
  <c r="I649" i="58"/>
  <c r="B649" i="58"/>
  <c r="H649" i="58"/>
  <c r="G649" i="58"/>
  <c r="I648" i="58"/>
  <c r="B648" i="58"/>
  <c r="H648" i="58"/>
  <c r="G648" i="58"/>
  <c r="I647" i="58"/>
  <c r="B647" i="58"/>
  <c r="H647" i="58"/>
  <c r="G647" i="58"/>
  <c r="I646" i="58"/>
  <c r="B646" i="58"/>
  <c r="H646" i="58"/>
  <c r="G646" i="58"/>
  <c r="I645" i="58"/>
  <c r="B645" i="58"/>
  <c r="H645" i="58"/>
  <c r="G645" i="58"/>
  <c r="I644" i="58"/>
  <c r="B644" i="58"/>
  <c r="H644" i="58"/>
  <c r="G644" i="58"/>
  <c r="I643" i="58"/>
  <c r="B643" i="58"/>
  <c r="H643" i="58"/>
  <c r="G643" i="58"/>
  <c r="I642" i="58"/>
  <c r="B642" i="58"/>
  <c r="H642" i="58"/>
  <c r="G642" i="58"/>
  <c r="I641" i="58"/>
  <c r="B641" i="58"/>
  <c r="H641" i="58"/>
  <c r="G641" i="58"/>
  <c r="I640" i="58"/>
  <c r="B640" i="58"/>
  <c r="H640" i="58"/>
  <c r="G640" i="58"/>
  <c r="I639" i="58"/>
  <c r="B639" i="58"/>
  <c r="H639" i="58"/>
  <c r="G639" i="58"/>
  <c r="I638" i="58"/>
  <c r="B638" i="58"/>
  <c r="H638" i="58"/>
  <c r="G638" i="58"/>
  <c r="I637" i="58"/>
  <c r="B637" i="58"/>
  <c r="H637" i="58"/>
  <c r="G637" i="58"/>
  <c r="I636" i="58"/>
  <c r="B636" i="58"/>
  <c r="H636" i="58"/>
  <c r="G636" i="58"/>
  <c r="I635" i="58"/>
  <c r="B635" i="58"/>
  <c r="H635" i="58"/>
  <c r="G635" i="58"/>
  <c r="I634" i="58"/>
  <c r="B634" i="58"/>
  <c r="H634" i="58"/>
  <c r="G634" i="58"/>
  <c r="I633" i="58"/>
  <c r="B633" i="58"/>
  <c r="H633" i="58"/>
  <c r="G633" i="58"/>
  <c r="I632" i="58"/>
  <c r="B632" i="58"/>
  <c r="H632" i="58"/>
  <c r="G632" i="58"/>
  <c r="I631" i="58"/>
  <c r="B631" i="58"/>
  <c r="H631" i="58"/>
  <c r="G631" i="58"/>
  <c r="I630" i="58"/>
  <c r="B630" i="58"/>
  <c r="H630" i="58"/>
  <c r="G630" i="58"/>
  <c r="I629" i="58"/>
  <c r="B629" i="58"/>
  <c r="H629" i="58"/>
  <c r="G629" i="58"/>
  <c r="I628" i="58"/>
  <c r="B628" i="58"/>
  <c r="H628" i="58"/>
  <c r="G628" i="58"/>
  <c r="I627" i="58"/>
  <c r="B627" i="58"/>
  <c r="H627" i="58"/>
  <c r="G627" i="58"/>
  <c r="I626" i="58"/>
  <c r="B626" i="58"/>
  <c r="H626" i="58"/>
  <c r="G626" i="58"/>
  <c r="I625" i="58"/>
  <c r="B625" i="58"/>
  <c r="H625" i="58"/>
  <c r="G625" i="58"/>
  <c r="I624" i="58"/>
  <c r="B624" i="58"/>
  <c r="H624" i="58"/>
  <c r="G624" i="58"/>
  <c r="I623" i="58"/>
  <c r="B623" i="58"/>
  <c r="H623" i="58"/>
  <c r="G623" i="58"/>
  <c r="I622" i="58"/>
  <c r="B622" i="58"/>
  <c r="H622" i="58"/>
  <c r="G622" i="58"/>
  <c r="I621" i="58"/>
  <c r="B621" i="58"/>
  <c r="H621" i="58"/>
  <c r="G621" i="58"/>
  <c r="I620" i="58"/>
  <c r="B620" i="58"/>
  <c r="H620" i="58"/>
  <c r="G620" i="58"/>
  <c r="I619" i="58"/>
  <c r="B619" i="58"/>
  <c r="H619" i="58"/>
  <c r="G619" i="58"/>
  <c r="I618" i="58"/>
  <c r="B618" i="58"/>
  <c r="H618" i="58"/>
  <c r="G618" i="58"/>
  <c r="I617" i="58"/>
  <c r="B617" i="58"/>
  <c r="H617" i="58"/>
  <c r="G617" i="58"/>
  <c r="I616" i="58"/>
  <c r="B616" i="58"/>
  <c r="H616" i="58"/>
  <c r="G616" i="58"/>
  <c r="I615" i="58"/>
  <c r="B615" i="58"/>
  <c r="H615" i="58"/>
  <c r="G615" i="58"/>
  <c r="I614" i="58"/>
  <c r="B614" i="58"/>
  <c r="H614" i="58"/>
  <c r="G614" i="58"/>
  <c r="I613" i="58"/>
  <c r="B613" i="58"/>
  <c r="H613" i="58"/>
  <c r="G613" i="58"/>
  <c r="I612" i="58"/>
  <c r="B612" i="58"/>
  <c r="H612" i="58"/>
  <c r="G612" i="58"/>
  <c r="I611" i="58"/>
  <c r="B611" i="58"/>
  <c r="H611" i="58"/>
  <c r="G611" i="58"/>
  <c r="I610" i="58"/>
  <c r="B610" i="58"/>
  <c r="H610" i="58"/>
  <c r="G610" i="58"/>
  <c r="I609" i="58"/>
  <c r="B609" i="58"/>
  <c r="H609" i="58"/>
  <c r="G609" i="58"/>
  <c r="C609" i="58"/>
  <c r="I608" i="58"/>
  <c r="B608" i="58"/>
  <c r="H608" i="58"/>
  <c r="G608" i="58"/>
  <c r="I607" i="58"/>
  <c r="B607" i="58"/>
  <c r="H607" i="58"/>
  <c r="G607" i="58"/>
  <c r="I606" i="58"/>
  <c r="B606" i="58"/>
  <c r="H606" i="58"/>
  <c r="G606" i="58"/>
  <c r="I605" i="58"/>
  <c r="B605" i="58"/>
  <c r="H605" i="58"/>
  <c r="G605" i="58"/>
  <c r="I604" i="58"/>
  <c r="B604" i="58"/>
  <c r="H604" i="58"/>
  <c r="G604" i="58"/>
  <c r="I603" i="58"/>
  <c r="B603" i="58"/>
  <c r="H603" i="58"/>
  <c r="G603" i="58"/>
  <c r="I602" i="58"/>
  <c r="B602" i="58"/>
  <c r="H602" i="58"/>
  <c r="G602" i="58"/>
  <c r="I601" i="58"/>
  <c r="B601" i="58"/>
  <c r="H601" i="58"/>
  <c r="G601" i="58"/>
  <c r="I600" i="58"/>
  <c r="B600" i="58"/>
  <c r="H600" i="58"/>
  <c r="G600" i="58"/>
  <c r="I599" i="58"/>
  <c r="C599" i="58"/>
  <c r="B599" i="58"/>
  <c r="H599" i="58"/>
  <c r="G599" i="58"/>
  <c r="I598" i="58"/>
  <c r="C598" i="58"/>
  <c r="B598" i="58"/>
  <c r="H598" i="58"/>
  <c r="G598" i="58"/>
  <c r="I597" i="58"/>
  <c r="B597" i="58"/>
  <c r="H597" i="58"/>
  <c r="G597" i="58"/>
  <c r="I596" i="58"/>
  <c r="B596" i="58"/>
  <c r="H596" i="58"/>
  <c r="G596" i="58"/>
  <c r="I595" i="58"/>
  <c r="B595" i="58"/>
  <c r="H595" i="58"/>
  <c r="G595" i="58"/>
  <c r="I594" i="58"/>
  <c r="B594" i="58"/>
  <c r="H594" i="58"/>
  <c r="G594" i="58"/>
  <c r="I593" i="58"/>
  <c r="B593" i="58"/>
  <c r="H593" i="58"/>
  <c r="G593" i="58"/>
  <c r="I592" i="58"/>
  <c r="B592" i="58"/>
  <c r="H592" i="58"/>
  <c r="G592" i="58"/>
  <c r="I591" i="58"/>
  <c r="B591" i="58"/>
  <c r="H591" i="58"/>
  <c r="G591" i="58"/>
  <c r="I590" i="58"/>
  <c r="B590" i="58"/>
  <c r="H590" i="58"/>
  <c r="G590" i="58"/>
  <c r="I589" i="58"/>
  <c r="B589" i="58"/>
  <c r="H589" i="58"/>
  <c r="G589" i="58"/>
  <c r="I588" i="58"/>
  <c r="B588" i="58"/>
  <c r="H588" i="58"/>
  <c r="G588" i="58"/>
  <c r="I587" i="58"/>
  <c r="B587" i="58"/>
  <c r="H587" i="58"/>
  <c r="G587" i="58"/>
  <c r="I586" i="58"/>
  <c r="B586" i="58"/>
  <c r="H586" i="58"/>
  <c r="G586" i="58"/>
  <c r="I585" i="58"/>
  <c r="B585" i="58"/>
  <c r="H585" i="58"/>
  <c r="G585" i="58"/>
  <c r="I584" i="58"/>
  <c r="B584" i="58"/>
  <c r="H584" i="58"/>
  <c r="G584" i="58"/>
  <c r="I583" i="58"/>
  <c r="B583" i="58"/>
  <c r="H583" i="58"/>
  <c r="G583" i="58"/>
  <c r="I582" i="58"/>
  <c r="B582" i="58"/>
  <c r="H582" i="58"/>
  <c r="G582" i="58"/>
  <c r="I581" i="58"/>
  <c r="B581" i="58"/>
  <c r="H581" i="58"/>
  <c r="G581" i="58"/>
  <c r="I580" i="58"/>
  <c r="B580" i="58"/>
  <c r="H580" i="58"/>
  <c r="G580" i="58"/>
  <c r="I579" i="58"/>
  <c r="B579" i="58"/>
  <c r="H579" i="58"/>
  <c r="G579" i="58"/>
  <c r="I578" i="58"/>
  <c r="B578" i="58"/>
  <c r="H578" i="58"/>
  <c r="G578" i="58"/>
  <c r="I577" i="58"/>
  <c r="B577" i="58"/>
  <c r="H577" i="58"/>
  <c r="G577" i="58"/>
  <c r="I576" i="58"/>
  <c r="B576" i="58"/>
  <c r="H576" i="58"/>
  <c r="G576" i="58"/>
  <c r="I575" i="58"/>
  <c r="B575" i="58"/>
  <c r="H575" i="58"/>
  <c r="G575" i="58"/>
  <c r="I574" i="58"/>
  <c r="B574" i="58"/>
  <c r="H574" i="58"/>
  <c r="G574" i="58"/>
  <c r="I573" i="58"/>
  <c r="B573" i="58"/>
  <c r="H573" i="58"/>
  <c r="G573" i="58"/>
  <c r="I572" i="58"/>
  <c r="B572" i="58"/>
  <c r="H572" i="58"/>
  <c r="G572" i="58"/>
  <c r="I571" i="58"/>
  <c r="B571" i="58"/>
  <c r="H571" i="58"/>
  <c r="G571" i="58"/>
  <c r="I570" i="58"/>
  <c r="B570" i="58"/>
  <c r="H570" i="58"/>
  <c r="G570" i="58"/>
  <c r="I569" i="58"/>
  <c r="B569" i="58"/>
  <c r="H569" i="58"/>
  <c r="G569" i="58"/>
  <c r="I568" i="58"/>
  <c r="B568" i="58"/>
  <c r="H568" i="58"/>
  <c r="G568" i="58"/>
  <c r="I567" i="58"/>
  <c r="B567" i="58"/>
  <c r="H567" i="58"/>
  <c r="G567" i="58"/>
  <c r="I566" i="58"/>
  <c r="B566" i="58"/>
  <c r="H566" i="58"/>
  <c r="G566" i="58"/>
  <c r="I565" i="58"/>
  <c r="B565" i="58"/>
  <c r="H565" i="58"/>
  <c r="G565" i="58"/>
  <c r="I564" i="58"/>
  <c r="B564" i="58"/>
  <c r="H564" i="58"/>
  <c r="G564" i="58"/>
  <c r="I563" i="58"/>
  <c r="B563" i="58"/>
  <c r="H563" i="58"/>
  <c r="G563" i="58"/>
  <c r="I562" i="58"/>
  <c r="B562" i="58"/>
  <c r="H562" i="58"/>
  <c r="G562" i="58"/>
  <c r="I561" i="58"/>
  <c r="B561" i="58"/>
  <c r="H561" i="58"/>
  <c r="G561" i="58"/>
  <c r="I560" i="58"/>
  <c r="B560" i="58"/>
  <c r="H560" i="58"/>
  <c r="G560" i="58"/>
  <c r="I559" i="58"/>
  <c r="B559" i="58"/>
  <c r="H559" i="58"/>
  <c r="G559" i="58"/>
  <c r="I558" i="58"/>
  <c r="B558" i="58"/>
  <c r="H558" i="58"/>
  <c r="G558" i="58"/>
  <c r="I557" i="58"/>
  <c r="B557" i="58"/>
  <c r="H557" i="58"/>
  <c r="G557" i="58"/>
  <c r="I556" i="58"/>
  <c r="B556" i="58"/>
  <c r="H556" i="58"/>
  <c r="G556" i="58"/>
  <c r="I555" i="58"/>
  <c r="B555" i="58"/>
  <c r="H555" i="58"/>
  <c r="G555" i="58"/>
  <c r="I554" i="58"/>
  <c r="B554" i="58"/>
  <c r="H554" i="58"/>
  <c r="G554" i="58"/>
  <c r="I553" i="58"/>
  <c r="B553" i="58"/>
  <c r="H553" i="58"/>
  <c r="G553" i="58"/>
  <c r="I552" i="58"/>
  <c r="B552" i="58"/>
  <c r="H552" i="58"/>
  <c r="G552" i="58"/>
  <c r="I551" i="58"/>
  <c r="B551" i="58"/>
  <c r="H551" i="58"/>
  <c r="G551" i="58"/>
  <c r="I550" i="58"/>
  <c r="B550" i="58"/>
  <c r="H550" i="58"/>
  <c r="G550" i="58"/>
  <c r="I549" i="58"/>
  <c r="B549" i="58"/>
  <c r="H549" i="58"/>
  <c r="G549" i="58"/>
  <c r="I548" i="58"/>
  <c r="B548" i="58"/>
  <c r="H548" i="58"/>
  <c r="G548" i="58"/>
  <c r="I547" i="58"/>
  <c r="B547" i="58"/>
  <c r="H547" i="58"/>
  <c r="G547" i="58"/>
  <c r="I546" i="58"/>
  <c r="B546" i="58"/>
  <c r="H546" i="58"/>
  <c r="G546" i="58"/>
  <c r="I545" i="58"/>
  <c r="B545" i="58"/>
  <c r="H545" i="58"/>
  <c r="G545" i="58"/>
  <c r="I544" i="58"/>
  <c r="B544" i="58"/>
  <c r="H544" i="58"/>
  <c r="G544" i="58"/>
  <c r="I543" i="58"/>
  <c r="B543" i="58"/>
  <c r="H543" i="58"/>
  <c r="G543" i="58"/>
  <c r="I542" i="58"/>
  <c r="B542" i="58"/>
  <c r="H542" i="58"/>
  <c r="G542" i="58"/>
  <c r="I541" i="58"/>
  <c r="B541" i="58"/>
  <c r="H541" i="58"/>
  <c r="G541" i="58"/>
  <c r="I540" i="58"/>
  <c r="B540" i="58"/>
  <c r="H540" i="58"/>
  <c r="G540" i="58"/>
  <c r="I539" i="58"/>
  <c r="B539" i="58"/>
  <c r="H539" i="58"/>
  <c r="G539" i="58"/>
  <c r="I538" i="58"/>
  <c r="B538" i="58"/>
  <c r="H538" i="58"/>
  <c r="G538" i="58"/>
  <c r="I537" i="58"/>
  <c r="B537" i="58"/>
  <c r="H537" i="58"/>
  <c r="G537" i="58"/>
  <c r="I536" i="58"/>
  <c r="B536" i="58"/>
  <c r="H536" i="58"/>
  <c r="G536" i="58"/>
  <c r="I535" i="58"/>
  <c r="B535" i="58"/>
  <c r="H535" i="58"/>
  <c r="G535" i="58"/>
  <c r="I534" i="58"/>
  <c r="B534" i="58"/>
  <c r="H534" i="58"/>
  <c r="G534" i="58"/>
  <c r="I533" i="58"/>
  <c r="B533" i="58"/>
  <c r="H533" i="58"/>
  <c r="G533" i="58"/>
  <c r="I532" i="58"/>
  <c r="B532" i="58"/>
  <c r="H532" i="58"/>
  <c r="G532" i="58"/>
  <c r="I531" i="58"/>
  <c r="B531" i="58"/>
  <c r="H531" i="58"/>
  <c r="G531" i="58"/>
  <c r="I530" i="58"/>
  <c r="B530" i="58"/>
  <c r="H530" i="58"/>
  <c r="G530" i="58"/>
  <c r="I529" i="58"/>
  <c r="B529" i="58"/>
  <c r="H529" i="58"/>
  <c r="G529" i="58"/>
  <c r="I528" i="58"/>
  <c r="B528" i="58"/>
  <c r="H528" i="58"/>
  <c r="G528" i="58"/>
  <c r="I527" i="58"/>
  <c r="B527" i="58"/>
  <c r="H527" i="58"/>
  <c r="G527" i="58"/>
  <c r="I526" i="58"/>
  <c r="B526" i="58"/>
  <c r="H526" i="58"/>
  <c r="G526" i="58"/>
  <c r="I525" i="58"/>
  <c r="B525" i="58"/>
  <c r="H525" i="58"/>
  <c r="G525" i="58"/>
  <c r="I524" i="58"/>
  <c r="H524" i="58"/>
  <c r="G524" i="58"/>
  <c r="I523" i="58"/>
  <c r="B523" i="58"/>
  <c r="H523" i="58"/>
  <c r="G523" i="58"/>
  <c r="I522" i="58"/>
  <c r="B522" i="58"/>
  <c r="H522" i="58"/>
  <c r="G522" i="58"/>
  <c r="I521" i="58"/>
  <c r="B521" i="58"/>
  <c r="H521" i="58"/>
  <c r="G521" i="58"/>
  <c r="I520" i="58"/>
  <c r="B520" i="58"/>
  <c r="H520" i="58"/>
  <c r="G520" i="58"/>
  <c r="I519" i="58"/>
  <c r="C519" i="58"/>
  <c r="B519" i="58"/>
  <c r="H519" i="58"/>
  <c r="G519" i="58"/>
  <c r="I518" i="58"/>
  <c r="B518" i="58"/>
  <c r="H518" i="58"/>
  <c r="G518" i="58"/>
  <c r="I517" i="58"/>
  <c r="B517" i="58"/>
  <c r="H517" i="58"/>
  <c r="G517" i="58"/>
  <c r="I516" i="58"/>
  <c r="B516" i="58"/>
  <c r="H516" i="58"/>
  <c r="G516" i="58"/>
  <c r="I515" i="58"/>
  <c r="B515" i="58"/>
  <c r="H515" i="58"/>
  <c r="G515" i="58"/>
  <c r="I514" i="58"/>
  <c r="B514" i="58"/>
  <c r="H514" i="58"/>
  <c r="G514" i="58"/>
  <c r="I513" i="58"/>
  <c r="B513" i="58"/>
  <c r="H513" i="58"/>
  <c r="G513" i="58"/>
  <c r="I512" i="58"/>
  <c r="B512" i="58"/>
  <c r="H512" i="58"/>
  <c r="G512" i="58"/>
  <c r="I511" i="58"/>
  <c r="B511" i="58"/>
  <c r="H511" i="58"/>
  <c r="G511" i="58"/>
  <c r="I510" i="58"/>
  <c r="B510" i="58"/>
  <c r="H510" i="58"/>
  <c r="G510" i="58"/>
  <c r="I509" i="58"/>
  <c r="B509" i="58"/>
  <c r="H509" i="58"/>
  <c r="G509" i="58"/>
  <c r="I508" i="58"/>
  <c r="B508" i="58"/>
  <c r="H508" i="58"/>
  <c r="G508" i="58"/>
  <c r="I507" i="58"/>
  <c r="B507" i="58"/>
  <c r="H507" i="58"/>
  <c r="G507" i="58"/>
  <c r="I506" i="58"/>
  <c r="B506" i="58"/>
  <c r="H506" i="58"/>
  <c r="G506" i="58"/>
  <c r="I505" i="58"/>
  <c r="B505" i="58"/>
  <c r="H505" i="58"/>
  <c r="G505" i="58"/>
  <c r="I504" i="58"/>
  <c r="B504" i="58"/>
  <c r="H504" i="58"/>
  <c r="G504" i="58"/>
  <c r="I503" i="58"/>
  <c r="B503" i="58"/>
  <c r="H503" i="58"/>
  <c r="G503" i="58"/>
  <c r="I502" i="58"/>
  <c r="B502" i="58"/>
  <c r="H502" i="58"/>
  <c r="G502" i="58"/>
  <c r="I501" i="58"/>
  <c r="B501" i="58"/>
  <c r="H501" i="58"/>
  <c r="G501" i="58"/>
  <c r="I500" i="58"/>
  <c r="B500" i="58"/>
  <c r="H500" i="58"/>
  <c r="G500" i="58"/>
  <c r="I499" i="58"/>
  <c r="B499" i="58"/>
  <c r="H499" i="58"/>
  <c r="G499" i="58"/>
  <c r="I498" i="58"/>
  <c r="B498" i="58"/>
  <c r="H498" i="58"/>
  <c r="G498" i="58"/>
  <c r="I497" i="58"/>
  <c r="B497" i="58"/>
  <c r="H497" i="58"/>
  <c r="G497" i="58"/>
  <c r="I496" i="58"/>
  <c r="B496" i="58"/>
  <c r="H496" i="58"/>
  <c r="G496" i="58"/>
  <c r="I495" i="58"/>
  <c r="B495" i="58"/>
  <c r="H495" i="58"/>
  <c r="G495" i="58"/>
  <c r="I494" i="58"/>
  <c r="B494" i="58"/>
  <c r="H494" i="58"/>
  <c r="G494" i="58"/>
  <c r="I493" i="58"/>
  <c r="B493" i="58"/>
  <c r="H493" i="58"/>
  <c r="G493" i="58"/>
  <c r="I492" i="58"/>
  <c r="B492" i="58"/>
  <c r="H492" i="58"/>
  <c r="G492" i="58"/>
  <c r="I491" i="58"/>
  <c r="B491" i="58"/>
  <c r="H491" i="58"/>
  <c r="G491" i="58"/>
  <c r="I490" i="58"/>
  <c r="B490" i="58"/>
  <c r="H490" i="58"/>
  <c r="G490" i="58"/>
  <c r="I489" i="58"/>
  <c r="B489" i="58"/>
  <c r="H489" i="58"/>
  <c r="G489" i="58"/>
  <c r="I488" i="58"/>
  <c r="B488" i="58"/>
  <c r="H488" i="58"/>
  <c r="G488" i="58"/>
  <c r="I487" i="58"/>
  <c r="B487" i="58"/>
  <c r="H487" i="58"/>
  <c r="G487" i="58"/>
  <c r="I486" i="58"/>
  <c r="B486" i="58"/>
  <c r="H486" i="58"/>
  <c r="G486" i="58"/>
  <c r="I485" i="58"/>
  <c r="B485" i="58"/>
  <c r="H485" i="58"/>
  <c r="G485" i="58"/>
  <c r="I484" i="58"/>
  <c r="B484" i="58"/>
  <c r="H484" i="58"/>
  <c r="G484" i="58"/>
  <c r="I483" i="58"/>
  <c r="B483" i="58"/>
  <c r="H483" i="58"/>
  <c r="G483" i="58"/>
  <c r="I482" i="58"/>
  <c r="B482" i="58"/>
  <c r="H482" i="58"/>
  <c r="G482" i="58"/>
  <c r="I481" i="58"/>
  <c r="B481" i="58"/>
  <c r="H481" i="58"/>
  <c r="G481" i="58"/>
  <c r="I480" i="58"/>
  <c r="B480" i="58"/>
  <c r="H480" i="58"/>
  <c r="G480" i="58"/>
  <c r="I479" i="58"/>
  <c r="B479" i="58"/>
  <c r="H479" i="58"/>
  <c r="G479" i="58"/>
  <c r="I478" i="58"/>
  <c r="B478" i="58"/>
  <c r="H478" i="58"/>
  <c r="G478" i="58"/>
  <c r="I477" i="58"/>
  <c r="B477" i="58"/>
  <c r="H477" i="58"/>
  <c r="G477" i="58"/>
  <c r="I476" i="58"/>
  <c r="B476" i="58"/>
  <c r="H476" i="58"/>
  <c r="G476" i="58"/>
  <c r="I475" i="58"/>
  <c r="B475" i="58"/>
  <c r="H475" i="58"/>
  <c r="G475" i="58"/>
  <c r="I474" i="58"/>
  <c r="B474" i="58"/>
  <c r="H474" i="58"/>
  <c r="G474" i="58"/>
  <c r="I473" i="58"/>
  <c r="B473" i="58"/>
  <c r="H473" i="58"/>
  <c r="G473" i="58"/>
  <c r="I472" i="58"/>
  <c r="B472" i="58"/>
  <c r="H472" i="58"/>
  <c r="G472" i="58"/>
  <c r="I471" i="58"/>
  <c r="B471" i="58"/>
  <c r="H471" i="58"/>
  <c r="G471" i="58"/>
  <c r="I470" i="58"/>
  <c r="B470" i="58"/>
  <c r="H470" i="58"/>
  <c r="G470" i="58"/>
  <c r="I469" i="58"/>
  <c r="B469" i="58"/>
  <c r="H469" i="58"/>
  <c r="G469" i="58"/>
  <c r="I468" i="58"/>
  <c r="B468" i="58"/>
  <c r="H468" i="58"/>
  <c r="G468" i="58"/>
  <c r="I467" i="58"/>
  <c r="B467" i="58"/>
  <c r="H467" i="58"/>
  <c r="G467" i="58"/>
  <c r="I466" i="58"/>
  <c r="B466" i="58"/>
  <c r="H466" i="58"/>
  <c r="G466" i="58"/>
  <c r="I465" i="58"/>
  <c r="B465" i="58"/>
  <c r="H465" i="58"/>
  <c r="G465" i="58"/>
  <c r="I464" i="58"/>
  <c r="B464" i="58"/>
  <c r="H464" i="58"/>
  <c r="G464" i="58"/>
  <c r="I463" i="58"/>
  <c r="B463" i="58"/>
  <c r="H463" i="58"/>
  <c r="G463" i="58"/>
  <c r="I462" i="58"/>
  <c r="B462" i="58"/>
  <c r="H462" i="58"/>
  <c r="G462" i="58"/>
  <c r="I461" i="58"/>
  <c r="B461" i="58"/>
  <c r="H461" i="58"/>
  <c r="G461" i="58"/>
  <c r="I460" i="58"/>
  <c r="B460" i="58"/>
  <c r="H460" i="58"/>
  <c r="G460" i="58"/>
  <c r="I459" i="58"/>
  <c r="B459" i="58"/>
  <c r="H459" i="58"/>
  <c r="G459" i="58"/>
  <c r="I458" i="58"/>
  <c r="B458" i="58"/>
  <c r="H458" i="58"/>
  <c r="G458" i="58"/>
  <c r="I457" i="58"/>
  <c r="B457" i="58"/>
  <c r="H457" i="58"/>
  <c r="G457" i="58"/>
  <c r="I456" i="58"/>
  <c r="B456" i="58"/>
  <c r="H456" i="58"/>
  <c r="G456" i="58"/>
  <c r="I455" i="58"/>
  <c r="B455" i="58"/>
  <c r="H455" i="58"/>
  <c r="G455" i="58"/>
  <c r="I454" i="58"/>
  <c r="B454" i="58"/>
  <c r="H454" i="58"/>
  <c r="G454" i="58"/>
  <c r="I453" i="58"/>
  <c r="B453" i="58"/>
  <c r="H453" i="58"/>
  <c r="G453" i="58"/>
  <c r="I452" i="58"/>
  <c r="B452" i="58"/>
  <c r="H452" i="58"/>
  <c r="G452" i="58"/>
  <c r="I451" i="58"/>
  <c r="B451" i="58"/>
  <c r="H451" i="58"/>
  <c r="G451" i="58"/>
  <c r="I450" i="58"/>
  <c r="B450" i="58"/>
  <c r="H450" i="58"/>
  <c r="G450" i="58"/>
  <c r="I449" i="58"/>
  <c r="B449" i="58"/>
  <c r="H449" i="58"/>
  <c r="G449" i="58"/>
  <c r="I448" i="58"/>
  <c r="B448" i="58"/>
  <c r="H448" i="58"/>
  <c r="G448" i="58"/>
  <c r="I447" i="58"/>
  <c r="B447" i="58"/>
  <c r="H447" i="58"/>
  <c r="G447" i="58"/>
  <c r="I446" i="58"/>
  <c r="B446" i="58"/>
  <c r="H446" i="58"/>
  <c r="G446" i="58"/>
  <c r="I445" i="58"/>
  <c r="B445" i="58"/>
  <c r="H445" i="58"/>
  <c r="G445" i="58"/>
  <c r="I444" i="58"/>
  <c r="B444" i="58"/>
  <c r="H444" i="58"/>
  <c r="G444" i="58"/>
  <c r="I443" i="58"/>
  <c r="B443" i="58"/>
  <c r="H443" i="58"/>
  <c r="G443" i="58"/>
  <c r="I442" i="58"/>
  <c r="B442" i="58"/>
  <c r="H442" i="58"/>
  <c r="G442" i="58"/>
  <c r="I441" i="58"/>
  <c r="B441" i="58"/>
  <c r="H441" i="58"/>
  <c r="G441" i="58"/>
  <c r="I440" i="58"/>
  <c r="B440" i="58"/>
  <c r="H440" i="58"/>
  <c r="G440" i="58"/>
  <c r="I439" i="58"/>
  <c r="B439" i="58"/>
  <c r="H439" i="58"/>
  <c r="G439" i="58"/>
  <c r="I438" i="58"/>
  <c r="B438" i="58"/>
  <c r="H438" i="58"/>
  <c r="G438" i="58"/>
  <c r="I437" i="58"/>
  <c r="B437" i="58"/>
  <c r="H437" i="58"/>
  <c r="G437" i="58"/>
  <c r="I436" i="58"/>
  <c r="B436" i="58"/>
  <c r="H436" i="58"/>
  <c r="G436" i="58"/>
  <c r="I435" i="58"/>
  <c r="B435" i="58"/>
  <c r="H435" i="58"/>
  <c r="G435" i="58"/>
  <c r="I434" i="58"/>
  <c r="B434" i="58"/>
  <c r="H434" i="58"/>
  <c r="G434" i="58"/>
  <c r="I433" i="58"/>
  <c r="B433" i="58"/>
  <c r="H433" i="58"/>
  <c r="G433" i="58"/>
  <c r="I432" i="58"/>
  <c r="B432" i="58"/>
  <c r="H432" i="58"/>
  <c r="G432" i="58"/>
  <c r="I431" i="58"/>
  <c r="B431" i="58"/>
  <c r="H431" i="58"/>
  <c r="G431" i="58"/>
  <c r="I430" i="58"/>
  <c r="B430" i="58"/>
  <c r="H430" i="58"/>
  <c r="G430" i="58"/>
  <c r="I429" i="58"/>
  <c r="B429" i="58"/>
  <c r="H429" i="58"/>
  <c r="G429" i="58"/>
  <c r="I428" i="58"/>
  <c r="B428" i="58"/>
  <c r="H428" i="58"/>
  <c r="G428" i="58"/>
  <c r="I427" i="58"/>
  <c r="B427" i="58"/>
  <c r="H427" i="58"/>
  <c r="G427" i="58"/>
  <c r="I426" i="58"/>
  <c r="B426" i="58"/>
  <c r="H426" i="58"/>
  <c r="G426" i="58"/>
  <c r="I425" i="58"/>
  <c r="B425" i="58"/>
  <c r="H425" i="58"/>
  <c r="G425" i="58"/>
  <c r="I424" i="58"/>
  <c r="C424" i="58"/>
  <c r="B424" i="58"/>
  <c r="H424" i="58"/>
  <c r="G424" i="58"/>
  <c r="I423" i="58"/>
  <c r="B423" i="58"/>
  <c r="H423" i="58"/>
  <c r="G423" i="58"/>
  <c r="I422" i="58"/>
  <c r="B422" i="58"/>
  <c r="H422" i="58"/>
  <c r="G422" i="58"/>
  <c r="I421" i="58"/>
  <c r="B421" i="58"/>
  <c r="H421" i="58"/>
  <c r="G421" i="58"/>
  <c r="I420" i="58"/>
  <c r="B420" i="58"/>
  <c r="H420" i="58"/>
  <c r="G420" i="58"/>
  <c r="I419" i="58"/>
  <c r="B419" i="58"/>
  <c r="H419" i="58"/>
  <c r="G419" i="58"/>
  <c r="I418" i="58"/>
  <c r="B418" i="58"/>
  <c r="H418" i="58"/>
  <c r="G418" i="58"/>
  <c r="I417" i="58"/>
  <c r="B417" i="58"/>
  <c r="H417" i="58"/>
  <c r="G417" i="58"/>
  <c r="I416" i="58"/>
  <c r="B416" i="58"/>
  <c r="H416" i="58"/>
  <c r="G416" i="58"/>
  <c r="I415" i="58"/>
  <c r="B415" i="58"/>
  <c r="H415" i="58"/>
  <c r="G415" i="58"/>
  <c r="I414" i="58"/>
  <c r="B414" i="58"/>
  <c r="H414" i="58"/>
  <c r="G414" i="58"/>
  <c r="I413" i="58"/>
  <c r="B413" i="58"/>
  <c r="H413" i="58"/>
  <c r="G413" i="58"/>
  <c r="I412" i="58"/>
  <c r="B412" i="58"/>
  <c r="H412" i="58"/>
  <c r="G412" i="58"/>
  <c r="I411" i="58"/>
  <c r="B411" i="58"/>
  <c r="H411" i="58"/>
  <c r="G411" i="58"/>
  <c r="I410" i="58"/>
  <c r="B410" i="58"/>
  <c r="H410" i="58"/>
  <c r="G410" i="58"/>
  <c r="I409" i="58"/>
  <c r="B409" i="58"/>
  <c r="H409" i="58"/>
  <c r="G409" i="58"/>
  <c r="I408" i="58"/>
  <c r="B408" i="58"/>
  <c r="H408" i="58"/>
  <c r="G408" i="58"/>
  <c r="I407" i="58"/>
  <c r="B407" i="58"/>
  <c r="H407" i="58"/>
  <c r="G407" i="58"/>
  <c r="I406" i="58"/>
  <c r="B406" i="58"/>
  <c r="H406" i="58"/>
  <c r="G406" i="58"/>
  <c r="I405" i="58"/>
  <c r="B405" i="58"/>
  <c r="H405" i="58"/>
  <c r="G405" i="58"/>
  <c r="I404" i="58"/>
  <c r="B404" i="58"/>
  <c r="H404" i="58"/>
  <c r="G404" i="58"/>
  <c r="I403" i="58"/>
  <c r="B403" i="58"/>
  <c r="H403" i="58"/>
  <c r="G403" i="58"/>
  <c r="I402" i="58"/>
  <c r="B402" i="58"/>
  <c r="H402" i="58"/>
  <c r="G402" i="58"/>
  <c r="I401" i="58"/>
  <c r="B401" i="58"/>
  <c r="H401" i="58"/>
  <c r="G401" i="58"/>
  <c r="I400" i="58"/>
  <c r="B400" i="58"/>
  <c r="H400" i="58"/>
  <c r="G400" i="58"/>
  <c r="I399" i="58"/>
  <c r="B399" i="58"/>
  <c r="H399" i="58"/>
  <c r="G399" i="58"/>
  <c r="I398" i="58"/>
  <c r="B398" i="58"/>
  <c r="H398" i="58"/>
  <c r="G398" i="58"/>
  <c r="I397" i="58"/>
  <c r="B397" i="58"/>
  <c r="H397" i="58"/>
  <c r="G397" i="58"/>
  <c r="I396" i="58"/>
  <c r="B396" i="58"/>
  <c r="H396" i="58"/>
  <c r="G396" i="58"/>
  <c r="I395" i="58"/>
  <c r="B395" i="58"/>
  <c r="H395" i="58"/>
  <c r="G395" i="58"/>
  <c r="I394" i="58"/>
  <c r="B394" i="58"/>
  <c r="H394" i="58"/>
  <c r="G394" i="58"/>
  <c r="I393" i="58"/>
  <c r="B393" i="58"/>
  <c r="H393" i="58"/>
  <c r="G393" i="58"/>
  <c r="I392" i="58"/>
  <c r="B392" i="58"/>
  <c r="H392" i="58"/>
  <c r="G392" i="58"/>
  <c r="I391" i="58"/>
  <c r="B391" i="58"/>
  <c r="H391" i="58"/>
  <c r="G391" i="58"/>
  <c r="I390" i="58"/>
  <c r="B390" i="58"/>
  <c r="H390" i="58"/>
  <c r="G390" i="58"/>
  <c r="I389" i="58"/>
  <c r="B389" i="58"/>
  <c r="H389" i="58"/>
  <c r="G389" i="58"/>
  <c r="I388" i="58"/>
  <c r="B388" i="58"/>
  <c r="H388" i="58"/>
  <c r="G388" i="58"/>
  <c r="I387" i="58"/>
  <c r="B387" i="58"/>
  <c r="H387" i="58"/>
  <c r="G387" i="58"/>
  <c r="I386" i="58"/>
  <c r="B386" i="58"/>
  <c r="H386" i="58"/>
  <c r="G386" i="58"/>
  <c r="I385" i="58"/>
  <c r="B385" i="58"/>
  <c r="H385" i="58"/>
  <c r="G385" i="58"/>
  <c r="I384" i="58"/>
  <c r="B384" i="58"/>
  <c r="H384" i="58"/>
  <c r="G384" i="58"/>
  <c r="I383" i="58"/>
  <c r="B383" i="58"/>
  <c r="H383" i="58"/>
  <c r="G383" i="58"/>
  <c r="I382" i="58"/>
  <c r="B382" i="58"/>
  <c r="H382" i="58"/>
  <c r="G382" i="58"/>
  <c r="I381" i="58"/>
  <c r="B381" i="58"/>
  <c r="H381" i="58"/>
  <c r="G381" i="58"/>
  <c r="I380" i="58"/>
  <c r="B380" i="58"/>
  <c r="H380" i="58"/>
  <c r="G380" i="58"/>
  <c r="I379" i="58"/>
  <c r="B379" i="58"/>
  <c r="H379" i="58"/>
  <c r="G379" i="58"/>
  <c r="I378" i="58"/>
  <c r="B378" i="58"/>
  <c r="H378" i="58"/>
  <c r="G378" i="58"/>
  <c r="I377" i="58"/>
  <c r="B377" i="58"/>
  <c r="H377" i="58"/>
  <c r="G377" i="58"/>
  <c r="I376" i="58"/>
  <c r="B376" i="58"/>
  <c r="H376" i="58"/>
  <c r="G376" i="58"/>
  <c r="I375" i="58"/>
  <c r="B375" i="58"/>
  <c r="H375" i="58"/>
  <c r="G375" i="58"/>
  <c r="I374" i="58"/>
  <c r="B374" i="58"/>
  <c r="H374" i="58"/>
  <c r="G374" i="58"/>
  <c r="I373" i="58"/>
  <c r="B373" i="58"/>
  <c r="H373" i="58"/>
  <c r="G373" i="58"/>
  <c r="I372" i="58"/>
  <c r="B372" i="58"/>
  <c r="H372" i="58"/>
  <c r="G372" i="58"/>
  <c r="I371" i="58"/>
  <c r="B371" i="58"/>
  <c r="H371" i="58"/>
  <c r="G371" i="58"/>
  <c r="I370" i="58"/>
  <c r="B370" i="58"/>
  <c r="H370" i="58"/>
  <c r="G370" i="58"/>
  <c r="I369" i="58"/>
  <c r="B369" i="58"/>
  <c r="H369" i="58"/>
  <c r="G369" i="58"/>
  <c r="I368" i="58"/>
  <c r="B368" i="58"/>
  <c r="H368" i="58"/>
  <c r="G368" i="58"/>
  <c r="I367" i="58"/>
  <c r="B367" i="58"/>
  <c r="H367" i="58"/>
  <c r="G367" i="58"/>
  <c r="I366" i="58"/>
  <c r="B366" i="58"/>
  <c r="H366" i="58"/>
  <c r="G366" i="58"/>
  <c r="I365" i="58"/>
  <c r="B365" i="58"/>
  <c r="H365" i="58"/>
  <c r="G365" i="58"/>
  <c r="I364" i="58"/>
  <c r="B364" i="58"/>
  <c r="H364" i="58"/>
  <c r="G364" i="58"/>
  <c r="I363" i="58"/>
  <c r="B363" i="58"/>
  <c r="H363" i="58"/>
  <c r="G363" i="58"/>
  <c r="I362" i="58"/>
  <c r="B362" i="58"/>
  <c r="H362" i="58"/>
  <c r="G362" i="58"/>
  <c r="I361" i="58"/>
  <c r="B361" i="58"/>
  <c r="H361" i="58"/>
  <c r="G361" i="58"/>
  <c r="I360" i="58"/>
  <c r="B360" i="58"/>
  <c r="H360" i="58"/>
  <c r="G360" i="58"/>
  <c r="I359" i="58"/>
  <c r="B359" i="58"/>
  <c r="H359" i="58"/>
  <c r="G359" i="58"/>
  <c r="I358" i="58"/>
  <c r="B358" i="58"/>
  <c r="H358" i="58"/>
  <c r="G358" i="58"/>
  <c r="I357" i="58"/>
  <c r="B357" i="58"/>
  <c r="H357" i="58"/>
  <c r="G357" i="58"/>
  <c r="I356" i="58"/>
  <c r="B356" i="58"/>
  <c r="H356" i="58"/>
  <c r="G356" i="58"/>
  <c r="I355" i="58"/>
  <c r="B355" i="58"/>
  <c r="H355" i="58"/>
  <c r="G355" i="58"/>
  <c r="I354" i="58"/>
  <c r="B354" i="58"/>
  <c r="H354" i="58"/>
  <c r="G354" i="58"/>
  <c r="I353" i="58"/>
  <c r="B353" i="58"/>
  <c r="H353" i="58"/>
  <c r="G353" i="58"/>
  <c r="I352" i="58"/>
  <c r="B352" i="58"/>
  <c r="H352" i="58"/>
  <c r="G352" i="58"/>
  <c r="I351" i="58"/>
  <c r="B351" i="58"/>
  <c r="H351" i="58"/>
  <c r="G351" i="58"/>
  <c r="I350" i="58"/>
  <c r="B350" i="58"/>
  <c r="H350" i="58"/>
  <c r="G350" i="58"/>
  <c r="I349" i="58"/>
  <c r="B349" i="58"/>
  <c r="H349" i="58"/>
  <c r="G349" i="58"/>
  <c r="I348" i="58"/>
  <c r="B348" i="58"/>
  <c r="H348" i="58"/>
  <c r="G348" i="58"/>
  <c r="I347" i="58"/>
  <c r="B347" i="58"/>
  <c r="H347" i="58"/>
  <c r="G347" i="58"/>
  <c r="I346" i="58"/>
  <c r="B346" i="58"/>
  <c r="H346" i="58"/>
  <c r="G346" i="58"/>
  <c r="I345" i="58"/>
  <c r="B345" i="58"/>
  <c r="H345" i="58"/>
  <c r="G345" i="58"/>
  <c r="I344" i="58"/>
  <c r="B344" i="58"/>
  <c r="H344" i="58"/>
  <c r="G344" i="58"/>
  <c r="I343" i="58"/>
  <c r="B343" i="58"/>
  <c r="H343" i="58"/>
  <c r="G343" i="58"/>
  <c r="I342" i="58"/>
  <c r="B342" i="58"/>
  <c r="H342" i="58"/>
  <c r="G342" i="58"/>
  <c r="I341" i="58"/>
  <c r="B341" i="58"/>
  <c r="H341" i="58"/>
  <c r="G341" i="58"/>
  <c r="I340" i="58"/>
  <c r="B340" i="58"/>
  <c r="H340" i="58"/>
  <c r="G340" i="58"/>
  <c r="I339" i="58"/>
  <c r="B339" i="58"/>
  <c r="H339" i="58"/>
  <c r="G339" i="58"/>
  <c r="I338" i="58"/>
  <c r="B338" i="58"/>
  <c r="H338" i="58"/>
  <c r="G338" i="58"/>
  <c r="I337" i="58"/>
  <c r="B337" i="58"/>
  <c r="H337" i="58"/>
  <c r="G337" i="58"/>
  <c r="I336" i="58"/>
  <c r="B336" i="58"/>
  <c r="H336" i="58"/>
  <c r="G336" i="58"/>
  <c r="I335" i="58"/>
  <c r="B335" i="58"/>
  <c r="H335" i="58"/>
  <c r="G335" i="58"/>
  <c r="I334" i="58"/>
  <c r="B334" i="58"/>
  <c r="H334" i="58"/>
  <c r="G334" i="58"/>
  <c r="I333" i="58"/>
  <c r="B333" i="58"/>
  <c r="H333" i="58"/>
  <c r="G333" i="58"/>
  <c r="I332" i="58"/>
  <c r="B332" i="58"/>
  <c r="H332" i="58"/>
  <c r="G332" i="58"/>
  <c r="I331" i="58"/>
  <c r="B331" i="58"/>
  <c r="H331" i="58"/>
  <c r="G331" i="58"/>
  <c r="I330" i="58"/>
  <c r="B330" i="58"/>
  <c r="H330" i="58"/>
  <c r="G330" i="58"/>
  <c r="I329" i="58"/>
  <c r="B329" i="58"/>
  <c r="H329" i="58"/>
  <c r="G329" i="58"/>
  <c r="I328" i="58"/>
  <c r="B328" i="58"/>
  <c r="H328" i="58"/>
  <c r="G328" i="58"/>
  <c r="I327" i="58"/>
  <c r="B327" i="58"/>
  <c r="H327" i="58"/>
  <c r="G327" i="58"/>
  <c r="I326" i="58"/>
  <c r="B326" i="58"/>
  <c r="H326" i="58"/>
  <c r="G326" i="58"/>
  <c r="I325" i="58"/>
  <c r="B325" i="58"/>
  <c r="H325" i="58"/>
  <c r="G325" i="58"/>
  <c r="I324" i="58"/>
  <c r="C324" i="58"/>
  <c r="B324" i="58"/>
  <c r="H324" i="58"/>
  <c r="G324" i="58"/>
  <c r="I323" i="58"/>
  <c r="C323" i="58"/>
  <c r="B323" i="58"/>
  <c r="H323" i="58"/>
  <c r="G323" i="58"/>
  <c r="I322" i="58"/>
  <c r="B322" i="58"/>
  <c r="H322" i="58"/>
  <c r="G322" i="58"/>
  <c r="I321" i="58"/>
  <c r="B321" i="58"/>
  <c r="H321" i="58"/>
  <c r="G321" i="58"/>
  <c r="I320" i="58"/>
  <c r="B320" i="58"/>
  <c r="H320" i="58"/>
  <c r="G320" i="58"/>
  <c r="I319" i="58"/>
  <c r="B319" i="58"/>
  <c r="H319" i="58"/>
  <c r="G319" i="58"/>
  <c r="I318" i="58"/>
  <c r="B318" i="58"/>
  <c r="H318" i="58"/>
  <c r="G318" i="58"/>
  <c r="I317" i="58"/>
  <c r="B317" i="58"/>
  <c r="H317" i="58"/>
  <c r="G317" i="58"/>
  <c r="I316" i="58"/>
  <c r="B316" i="58"/>
  <c r="H316" i="58"/>
  <c r="G316" i="58"/>
  <c r="I315" i="58"/>
  <c r="B315" i="58"/>
  <c r="H315" i="58"/>
  <c r="G315" i="58"/>
  <c r="I314" i="58"/>
  <c r="B314" i="58"/>
  <c r="H314" i="58"/>
  <c r="G314" i="58"/>
  <c r="I313" i="58"/>
  <c r="B313" i="58"/>
  <c r="H313" i="58"/>
  <c r="G313" i="58"/>
  <c r="I312" i="58"/>
  <c r="B312" i="58"/>
  <c r="H312" i="58"/>
  <c r="G312" i="58"/>
  <c r="I311" i="58"/>
  <c r="B311" i="58"/>
  <c r="H311" i="58"/>
  <c r="G311" i="58"/>
  <c r="I310" i="58"/>
  <c r="B310" i="58"/>
  <c r="H310" i="58"/>
  <c r="G310" i="58"/>
  <c r="I309" i="58"/>
  <c r="B309" i="58"/>
  <c r="H309" i="58"/>
  <c r="G309" i="58"/>
  <c r="I308" i="58"/>
  <c r="B308" i="58"/>
  <c r="H308" i="58"/>
  <c r="G308" i="58"/>
  <c r="I307" i="58"/>
  <c r="B307" i="58"/>
  <c r="H307" i="58"/>
  <c r="G307" i="58"/>
  <c r="I306" i="58"/>
  <c r="B306" i="58"/>
  <c r="H306" i="58"/>
  <c r="G306" i="58"/>
  <c r="I305" i="58"/>
  <c r="B305" i="58"/>
  <c r="H305" i="58"/>
  <c r="G305" i="58"/>
  <c r="I304" i="58"/>
  <c r="B304" i="58"/>
  <c r="H304" i="58"/>
  <c r="G304" i="58"/>
  <c r="I303" i="58"/>
  <c r="B303" i="58"/>
  <c r="H303" i="58"/>
  <c r="G303" i="58"/>
  <c r="I302" i="58"/>
  <c r="B302" i="58"/>
  <c r="H302" i="58"/>
  <c r="G302" i="58"/>
  <c r="I301" i="58"/>
  <c r="B301" i="58"/>
  <c r="H301" i="58"/>
  <c r="G301" i="58"/>
  <c r="I300" i="58"/>
  <c r="B300" i="58"/>
  <c r="H300" i="58"/>
  <c r="G300" i="58"/>
  <c r="I299" i="58"/>
  <c r="B299" i="58"/>
  <c r="H299" i="58"/>
  <c r="G299" i="58"/>
  <c r="I298" i="58"/>
  <c r="B298" i="58"/>
  <c r="H298" i="58"/>
  <c r="G298" i="58"/>
  <c r="I297" i="58"/>
  <c r="B297" i="58"/>
  <c r="H297" i="58"/>
  <c r="G297" i="58"/>
  <c r="I296" i="58"/>
  <c r="B296" i="58"/>
  <c r="H296" i="58"/>
  <c r="G296" i="58"/>
  <c r="I295" i="58"/>
  <c r="B295" i="58"/>
  <c r="H295" i="58"/>
  <c r="G295" i="58"/>
  <c r="I294" i="58"/>
  <c r="B294" i="58"/>
  <c r="H294" i="58"/>
  <c r="G294" i="58"/>
  <c r="I293" i="58"/>
  <c r="B293" i="58"/>
  <c r="H293" i="58"/>
  <c r="G293" i="58"/>
  <c r="I292" i="58"/>
  <c r="B292" i="58"/>
  <c r="H292" i="58"/>
  <c r="G292" i="58"/>
  <c r="I291" i="58"/>
  <c r="B291" i="58"/>
  <c r="H291" i="58"/>
  <c r="G291" i="58"/>
  <c r="I290" i="58"/>
  <c r="B290" i="58"/>
  <c r="H290" i="58"/>
  <c r="G290" i="58"/>
  <c r="I289" i="58"/>
  <c r="B289" i="58"/>
  <c r="H289" i="58"/>
  <c r="G289" i="58"/>
  <c r="I288" i="58"/>
  <c r="B288" i="58"/>
  <c r="H288" i="58"/>
  <c r="G288" i="58"/>
  <c r="I287" i="58"/>
  <c r="B287" i="58"/>
  <c r="H287" i="58"/>
  <c r="G287" i="58"/>
  <c r="I286" i="58"/>
  <c r="B286" i="58"/>
  <c r="H286" i="58"/>
  <c r="G286" i="58"/>
  <c r="I285" i="58"/>
  <c r="B285" i="58"/>
  <c r="H285" i="58"/>
  <c r="G285" i="58"/>
  <c r="I284" i="58"/>
  <c r="B284" i="58"/>
  <c r="H284" i="58"/>
  <c r="G284" i="58"/>
  <c r="I283" i="58"/>
  <c r="B283" i="58"/>
  <c r="H283" i="58"/>
  <c r="G283" i="58"/>
  <c r="I282" i="58"/>
  <c r="B282" i="58"/>
  <c r="H282" i="58"/>
  <c r="G282" i="58"/>
  <c r="I281" i="58"/>
  <c r="B281" i="58"/>
  <c r="H281" i="58"/>
  <c r="G281" i="58"/>
  <c r="I280" i="58"/>
  <c r="B280" i="58"/>
  <c r="H280" i="58"/>
  <c r="G280" i="58"/>
  <c r="I279" i="58"/>
  <c r="B279" i="58"/>
  <c r="H279" i="58"/>
  <c r="G279" i="58"/>
  <c r="I278" i="58"/>
  <c r="B278" i="58"/>
  <c r="H278" i="58"/>
  <c r="G278" i="58"/>
  <c r="I277" i="58"/>
  <c r="B277" i="58"/>
  <c r="H277" i="58"/>
  <c r="G277" i="58"/>
  <c r="I276" i="58"/>
  <c r="B276" i="58"/>
  <c r="H276" i="58"/>
  <c r="G276" i="58"/>
  <c r="I275" i="58"/>
  <c r="B275" i="58"/>
  <c r="H275" i="58"/>
  <c r="G275" i="58"/>
  <c r="I274" i="58"/>
  <c r="B274" i="58"/>
  <c r="H274" i="58"/>
  <c r="G274" i="58"/>
  <c r="I273" i="58"/>
  <c r="B273" i="58"/>
  <c r="H273" i="58"/>
  <c r="G273" i="58"/>
  <c r="I272" i="58"/>
  <c r="B272" i="58"/>
  <c r="H272" i="58"/>
  <c r="G272" i="58"/>
  <c r="I271" i="58"/>
  <c r="B271" i="58"/>
  <c r="H271" i="58"/>
  <c r="G271" i="58"/>
  <c r="I270" i="58"/>
  <c r="B270" i="58"/>
  <c r="H270" i="58"/>
  <c r="G270" i="58"/>
  <c r="I269" i="58"/>
  <c r="B269" i="58"/>
  <c r="H269" i="58"/>
  <c r="G269" i="58"/>
  <c r="I268" i="58"/>
  <c r="B268" i="58"/>
  <c r="H268" i="58"/>
  <c r="G268" i="58"/>
  <c r="I267" i="58"/>
  <c r="B267" i="58"/>
  <c r="H267" i="58"/>
  <c r="G267" i="58"/>
  <c r="I266" i="58"/>
  <c r="B266" i="58"/>
  <c r="H266" i="58"/>
  <c r="G266" i="58"/>
  <c r="I265" i="58"/>
  <c r="B265" i="58"/>
  <c r="H265" i="58"/>
  <c r="G265" i="58"/>
  <c r="I264" i="58"/>
  <c r="B264" i="58"/>
  <c r="H264" i="58"/>
  <c r="G264" i="58"/>
  <c r="I263" i="58"/>
  <c r="C263" i="58"/>
  <c r="B263" i="58"/>
  <c r="H263" i="58"/>
  <c r="G263" i="58"/>
  <c r="I262" i="58"/>
  <c r="C262" i="58"/>
  <c r="B262" i="58"/>
  <c r="H262" i="58"/>
  <c r="G262" i="58"/>
  <c r="I261" i="58"/>
  <c r="B261" i="58"/>
  <c r="H261" i="58"/>
  <c r="G261" i="58"/>
  <c r="I260" i="58"/>
  <c r="B260" i="58"/>
  <c r="H260" i="58"/>
  <c r="G260" i="58"/>
  <c r="I259" i="58"/>
  <c r="B259" i="58"/>
  <c r="H259" i="58"/>
  <c r="G259" i="58"/>
  <c r="I258" i="58"/>
  <c r="C258" i="58"/>
  <c r="B258" i="58"/>
  <c r="H258" i="58"/>
  <c r="G258" i="58"/>
  <c r="I257" i="58"/>
  <c r="C257" i="58"/>
  <c r="B257" i="58"/>
  <c r="H257" i="58"/>
  <c r="G257" i="58"/>
  <c r="I256" i="58"/>
  <c r="B256" i="58"/>
  <c r="H256" i="58"/>
  <c r="G256" i="58"/>
  <c r="I255" i="58"/>
  <c r="B255" i="58"/>
  <c r="H255" i="58"/>
  <c r="G255" i="58"/>
  <c r="I254" i="58"/>
  <c r="B254" i="58"/>
  <c r="H254" i="58"/>
  <c r="G254" i="58"/>
  <c r="I253" i="58"/>
  <c r="B253" i="58"/>
  <c r="H253" i="58"/>
  <c r="G253" i="58"/>
  <c r="I252" i="58"/>
  <c r="B252" i="58"/>
  <c r="H252" i="58"/>
  <c r="G252" i="58"/>
  <c r="I251" i="58"/>
  <c r="B251" i="58"/>
  <c r="H251" i="58"/>
  <c r="G251" i="58"/>
  <c r="I250" i="58"/>
  <c r="B250" i="58"/>
  <c r="H250" i="58"/>
  <c r="G250" i="58"/>
  <c r="I249" i="58"/>
  <c r="B249" i="58"/>
  <c r="H249" i="58"/>
  <c r="G249" i="58"/>
  <c r="I248" i="58"/>
  <c r="B248" i="58"/>
  <c r="H248" i="58"/>
  <c r="G248" i="58"/>
  <c r="I247" i="58"/>
  <c r="B247" i="58"/>
  <c r="H247" i="58"/>
  <c r="G247" i="58"/>
  <c r="I246" i="58"/>
  <c r="B246" i="58"/>
  <c r="H246" i="58"/>
  <c r="G246" i="58"/>
  <c r="I245" i="58"/>
  <c r="B245" i="58"/>
  <c r="H245" i="58"/>
  <c r="G245" i="58"/>
  <c r="I244" i="58"/>
  <c r="B244" i="58"/>
  <c r="H244" i="58"/>
  <c r="G244" i="58"/>
  <c r="I243" i="58"/>
  <c r="B243" i="58"/>
  <c r="H243" i="58"/>
  <c r="G243" i="58"/>
  <c r="I242" i="58"/>
  <c r="B242" i="58"/>
  <c r="H242" i="58"/>
  <c r="G242" i="58"/>
  <c r="I241" i="58"/>
  <c r="B241" i="58"/>
  <c r="H241" i="58"/>
  <c r="G241" i="58"/>
  <c r="I240" i="58"/>
  <c r="B240" i="58"/>
  <c r="H240" i="58"/>
  <c r="G240" i="58"/>
  <c r="I239" i="58"/>
  <c r="B239" i="58"/>
  <c r="H239" i="58"/>
  <c r="G239" i="58"/>
  <c r="I238" i="58"/>
  <c r="B238" i="58"/>
  <c r="H238" i="58"/>
  <c r="G238" i="58"/>
  <c r="I237" i="58"/>
  <c r="B237" i="58"/>
  <c r="H237" i="58"/>
  <c r="G237" i="58"/>
  <c r="I236" i="58"/>
  <c r="B236" i="58"/>
  <c r="H236" i="58"/>
  <c r="G236" i="58"/>
  <c r="I235" i="58"/>
  <c r="B235" i="58"/>
  <c r="H235" i="58"/>
  <c r="G235" i="58"/>
  <c r="I234" i="58"/>
  <c r="B234" i="58"/>
  <c r="H234" i="58"/>
  <c r="G234" i="58"/>
  <c r="I233" i="58"/>
  <c r="B233" i="58"/>
  <c r="H233" i="58"/>
  <c r="G233" i="58"/>
  <c r="I232" i="58"/>
  <c r="B232" i="58"/>
  <c r="H232" i="58"/>
  <c r="G232" i="58"/>
  <c r="I231" i="58"/>
  <c r="B231" i="58"/>
  <c r="H231" i="58"/>
  <c r="G231" i="58"/>
  <c r="I230" i="58"/>
  <c r="B230" i="58"/>
  <c r="H230" i="58"/>
  <c r="G230" i="58"/>
  <c r="I229" i="58"/>
  <c r="B229" i="58"/>
  <c r="H229" i="58"/>
  <c r="G229" i="58"/>
  <c r="I228" i="58"/>
  <c r="B228" i="58"/>
  <c r="H228" i="58"/>
  <c r="G228" i="58"/>
  <c r="I227" i="58"/>
  <c r="B227" i="58"/>
  <c r="H227" i="58"/>
  <c r="G227" i="58"/>
  <c r="I226" i="58"/>
  <c r="B226" i="58"/>
  <c r="H226" i="58"/>
  <c r="G226" i="58"/>
  <c r="I225" i="58"/>
  <c r="B225" i="58"/>
  <c r="H225" i="58"/>
  <c r="G225" i="58"/>
  <c r="I224" i="58"/>
  <c r="B224" i="58"/>
  <c r="H224" i="58"/>
  <c r="G224" i="58"/>
  <c r="I223" i="58"/>
  <c r="B223" i="58"/>
  <c r="H223" i="58"/>
  <c r="G223" i="58"/>
  <c r="I222" i="58"/>
  <c r="B222" i="58"/>
  <c r="H222" i="58"/>
  <c r="G222" i="58"/>
  <c r="I221" i="58"/>
  <c r="B221" i="58"/>
  <c r="H221" i="58"/>
  <c r="G221" i="58"/>
  <c r="I220" i="58"/>
  <c r="B220" i="58"/>
  <c r="H220" i="58"/>
  <c r="G220" i="58"/>
  <c r="I219" i="58"/>
  <c r="B219" i="58"/>
  <c r="H219" i="58"/>
  <c r="G219" i="58"/>
  <c r="I218" i="58"/>
  <c r="B218" i="58"/>
  <c r="H218" i="58"/>
  <c r="G218" i="58"/>
  <c r="I217" i="58"/>
  <c r="B217" i="58"/>
  <c r="H217" i="58"/>
  <c r="G217" i="58"/>
  <c r="I216" i="58"/>
  <c r="B216" i="58"/>
  <c r="H216" i="58"/>
  <c r="G216" i="58"/>
  <c r="I215" i="58"/>
  <c r="B215" i="58"/>
  <c r="H215" i="58"/>
  <c r="G215" i="58"/>
  <c r="I214" i="58"/>
  <c r="B214" i="58"/>
  <c r="H214" i="58"/>
  <c r="G214" i="58"/>
  <c r="I213" i="58"/>
  <c r="B213" i="58"/>
  <c r="H213" i="58"/>
  <c r="G213" i="58"/>
  <c r="I212" i="58"/>
  <c r="B212" i="58"/>
  <c r="H212" i="58"/>
  <c r="G212" i="58"/>
  <c r="I211" i="58"/>
  <c r="B211" i="58"/>
  <c r="H211" i="58"/>
  <c r="G211" i="58"/>
  <c r="I210" i="58"/>
  <c r="B210" i="58"/>
  <c r="H210" i="58"/>
  <c r="G210" i="58"/>
  <c r="I209" i="58"/>
  <c r="B209" i="58"/>
  <c r="H209" i="58"/>
  <c r="G209" i="58"/>
  <c r="I208" i="58"/>
  <c r="B208" i="58"/>
  <c r="H208" i="58"/>
  <c r="G208" i="58"/>
  <c r="I207" i="58"/>
  <c r="B207" i="58"/>
  <c r="H207" i="58"/>
  <c r="G207" i="58"/>
  <c r="I206" i="58"/>
  <c r="B206" i="58"/>
  <c r="H206" i="58"/>
  <c r="G206" i="58"/>
  <c r="I205" i="58"/>
  <c r="B205" i="58"/>
  <c r="H205" i="58"/>
  <c r="G205" i="58"/>
  <c r="I204" i="58"/>
  <c r="B204" i="58"/>
  <c r="H204" i="58"/>
  <c r="G204" i="58"/>
  <c r="I203" i="58"/>
  <c r="B203" i="58"/>
  <c r="H203" i="58"/>
  <c r="G203" i="58"/>
  <c r="I202" i="58"/>
  <c r="B202" i="58"/>
  <c r="H202" i="58"/>
  <c r="G202" i="58"/>
  <c r="I201" i="58"/>
  <c r="B201" i="58"/>
  <c r="H201" i="58"/>
  <c r="G201" i="58"/>
  <c r="I200" i="58"/>
  <c r="B200" i="58"/>
  <c r="H200" i="58"/>
  <c r="G200" i="58"/>
  <c r="I199" i="58"/>
  <c r="B199" i="58"/>
  <c r="H199" i="58"/>
  <c r="G199" i="58"/>
  <c r="I198" i="58"/>
  <c r="B198" i="58"/>
  <c r="H198" i="58"/>
  <c r="G198" i="58"/>
  <c r="I197" i="58"/>
  <c r="B197" i="58"/>
  <c r="H197" i="58"/>
  <c r="G197" i="58"/>
  <c r="I196" i="58"/>
  <c r="B196" i="58"/>
  <c r="H196" i="58"/>
  <c r="G196" i="58"/>
  <c r="I195" i="58"/>
  <c r="B195" i="58"/>
  <c r="H195" i="58"/>
  <c r="G195" i="58"/>
  <c r="I194" i="58"/>
  <c r="B194" i="58"/>
  <c r="H194" i="58"/>
  <c r="G194" i="58"/>
  <c r="I193" i="58"/>
  <c r="B193" i="58"/>
  <c r="H193" i="58"/>
  <c r="G193" i="58"/>
  <c r="I192" i="58"/>
  <c r="B192" i="58"/>
  <c r="H192" i="58"/>
  <c r="G192" i="58"/>
  <c r="I191" i="58"/>
  <c r="B191" i="58"/>
  <c r="H191" i="58"/>
  <c r="G191" i="58"/>
  <c r="I190" i="58"/>
  <c r="B190" i="58"/>
  <c r="H190" i="58"/>
  <c r="G190" i="58"/>
  <c r="I189" i="58"/>
  <c r="B189" i="58"/>
  <c r="H189" i="58"/>
  <c r="G189" i="58"/>
  <c r="I188" i="58"/>
  <c r="B188" i="58"/>
  <c r="H188" i="58"/>
  <c r="G188" i="58"/>
  <c r="I187" i="58"/>
  <c r="B187" i="58"/>
  <c r="H187" i="58"/>
  <c r="G187" i="58"/>
  <c r="I186" i="58"/>
  <c r="B186" i="58"/>
  <c r="H186" i="58"/>
  <c r="G186" i="58"/>
  <c r="I185" i="58"/>
  <c r="B185" i="58"/>
  <c r="H185" i="58"/>
  <c r="G185" i="58"/>
  <c r="I184" i="58"/>
  <c r="B184" i="58"/>
  <c r="H184" i="58"/>
  <c r="G184" i="58"/>
  <c r="I183" i="58"/>
  <c r="B183" i="58"/>
  <c r="H183" i="58"/>
  <c r="G183" i="58"/>
  <c r="I182" i="58"/>
  <c r="B182" i="58"/>
  <c r="H182" i="58"/>
  <c r="G182" i="58"/>
  <c r="I181" i="58"/>
  <c r="B181" i="58"/>
  <c r="H181" i="58"/>
  <c r="G181" i="58"/>
  <c r="I180" i="58"/>
  <c r="B180" i="58"/>
  <c r="H180" i="58"/>
  <c r="G180" i="58"/>
  <c r="I179" i="58"/>
  <c r="B179" i="58"/>
  <c r="H179" i="58"/>
  <c r="G179" i="58"/>
  <c r="I178" i="58"/>
  <c r="B178" i="58"/>
  <c r="H178" i="58"/>
  <c r="G178" i="58"/>
  <c r="I177" i="58"/>
  <c r="B177" i="58"/>
  <c r="H177" i="58"/>
  <c r="G177" i="58"/>
  <c r="I176" i="58"/>
  <c r="B176" i="58"/>
  <c r="H176" i="58"/>
  <c r="G176" i="58"/>
  <c r="I175" i="58"/>
  <c r="B175" i="58"/>
  <c r="H175" i="58"/>
  <c r="G175" i="58"/>
  <c r="I174" i="58"/>
  <c r="B174" i="58"/>
  <c r="H174" i="58"/>
  <c r="G174" i="58"/>
  <c r="I173" i="58"/>
  <c r="B173" i="58"/>
  <c r="H173" i="58"/>
  <c r="G173" i="58"/>
  <c r="I172" i="58"/>
  <c r="B172" i="58"/>
  <c r="H172" i="58"/>
  <c r="G172" i="58"/>
  <c r="I171" i="58"/>
  <c r="B171" i="58"/>
  <c r="H171" i="58"/>
  <c r="G171" i="58"/>
  <c r="I170" i="58"/>
  <c r="B170" i="58"/>
  <c r="H170" i="58"/>
  <c r="G170" i="58"/>
  <c r="I169" i="58"/>
  <c r="B169" i="58"/>
  <c r="H169" i="58"/>
  <c r="G169" i="58"/>
  <c r="I168" i="58"/>
  <c r="B168" i="58"/>
  <c r="H168" i="58"/>
  <c r="G168" i="58"/>
  <c r="I167" i="58"/>
  <c r="B167" i="58"/>
  <c r="H167" i="58"/>
  <c r="G167" i="58"/>
  <c r="I166" i="58"/>
  <c r="B166" i="58"/>
  <c r="H166" i="58"/>
  <c r="G166" i="58"/>
  <c r="I165" i="58"/>
  <c r="B165" i="58"/>
  <c r="H165" i="58"/>
  <c r="G165" i="58"/>
  <c r="I164" i="58"/>
  <c r="B164" i="58"/>
  <c r="H164" i="58"/>
  <c r="G164" i="58"/>
  <c r="I163" i="58"/>
  <c r="B163" i="58"/>
  <c r="H163" i="58"/>
  <c r="G163" i="58"/>
  <c r="I162" i="58"/>
  <c r="B162" i="58"/>
  <c r="H162" i="58"/>
  <c r="G162" i="58"/>
  <c r="I161" i="58"/>
  <c r="B161" i="58"/>
  <c r="H161" i="58"/>
  <c r="G161" i="58"/>
  <c r="I160" i="58"/>
  <c r="B160" i="58"/>
  <c r="H160" i="58"/>
  <c r="G160" i="58"/>
  <c r="I159" i="58"/>
  <c r="B159" i="58"/>
  <c r="H159" i="58"/>
  <c r="G159" i="58"/>
  <c r="I158" i="58"/>
  <c r="B158" i="58"/>
  <c r="H158" i="58"/>
  <c r="G158" i="58"/>
  <c r="I157" i="58"/>
  <c r="B157" i="58"/>
  <c r="H157" i="58"/>
  <c r="G157" i="58"/>
  <c r="I156" i="58"/>
  <c r="B156" i="58"/>
  <c r="H156" i="58"/>
  <c r="G156" i="58"/>
  <c r="I155" i="58"/>
  <c r="B155" i="58"/>
  <c r="H155" i="58"/>
  <c r="G155" i="58"/>
  <c r="I154" i="58"/>
  <c r="B154" i="58"/>
  <c r="H154" i="58"/>
  <c r="G154" i="58"/>
  <c r="I153" i="58"/>
  <c r="B153" i="58"/>
  <c r="H153" i="58"/>
  <c r="G153" i="58"/>
  <c r="I152" i="58"/>
  <c r="B152" i="58"/>
  <c r="H152" i="58"/>
  <c r="G152" i="58"/>
  <c r="I151" i="58"/>
  <c r="B151" i="58"/>
  <c r="H151" i="58"/>
  <c r="G151" i="58"/>
  <c r="I150" i="58"/>
  <c r="B150" i="58"/>
  <c r="H150" i="58"/>
  <c r="G150" i="58"/>
  <c r="I149" i="58"/>
  <c r="B149" i="58"/>
  <c r="H149" i="58"/>
  <c r="G149" i="58"/>
  <c r="I148" i="58"/>
  <c r="B148" i="58"/>
  <c r="H148" i="58"/>
  <c r="G148" i="58"/>
  <c r="I147" i="58"/>
  <c r="B147" i="58"/>
  <c r="H147" i="58"/>
  <c r="G147" i="58"/>
  <c r="I146" i="58"/>
  <c r="B146" i="58"/>
  <c r="H146" i="58"/>
  <c r="G146" i="58"/>
  <c r="I145" i="58"/>
  <c r="B145" i="58"/>
  <c r="H145" i="58"/>
  <c r="G145" i="58"/>
  <c r="I144" i="58"/>
  <c r="B144" i="58"/>
  <c r="H144" i="58"/>
  <c r="G144" i="58"/>
  <c r="I143" i="58"/>
  <c r="B143" i="58"/>
  <c r="H143" i="58"/>
  <c r="G143" i="58"/>
  <c r="I142" i="58"/>
  <c r="B142" i="58"/>
  <c r="H142" i="58"/>
  <c r="G142" i="58"/>
  <c r="I141" i="58"/>
  <c r="B141" i="58"/>
  <c r="H141" i="58"/>
  <c r="G141" i="58"/>
  <c r="I140" i="58"/>
  <c r="B140" i="58"/>
  <c r="H140" i="58"/>
  <c r="G140" i="58"/>
  <c r="I139" i="58"/>
  <c r="B139" i="58"/>
  <c r="H139" i="58"/>
  <c r="G139" i="58"/>
  <c r="I138" i="58"/>
  <c r="B138" i="58"/>
  <c r="H138" i="58"/>
  <c r="G138" i="58"/>
  <c r="I137" i="58"/>
  <c r="B137" i="58"/>
  <c r="H137" i="58"/>
  <c r="G137" i="58"/>
  <c r="I136" i="58"/>
  <c r="B136" i="58"/>
  <c r="H136" i="58"/>
  <c r="G136" i="58"/>
  <c r="I135" i="58"/>
  <c r="B135" i="58"/>
  <c r="H135" i="58"/>
  <c r="G135" i="58"/>
  <c r="I134" i="58"/>
  <c r="B134" i="58"/>
  <c r="H134" i="58"/>
  <c r="G134" i="58"/>
  <c r="I133" i="58"/>
  <c r="B133" i="58"/>
  <c r="H133" i="58"/>
  <c r="G133" i="58"/>
  <c r="I132" i="58"/>
  <c r="B132" i="58"/>
  <c r="H132" i="58"/>
  <c r="G132" i="58"/>
  <c r="I131" i="58"/>
  <c r="B131" i="58"/>
  <c r="H131" i="58"/>
  <c r="G131" i="58"/>
  <c r="I130" i="58"/>
  <c r="B130" i="58"/>
  <c r="H130" i="58"/>
  <c r="G130" i="58"/>
  <c r="I129" i="58"/>
  <c r="B129" i="58"/>
  <c r="H129" i="58"/>
  <c r="G129" i="58"/>
  <c r="I128" i="58"/>
  <c r="B128" i="58"/>
  <c r="H128" i="58"/>
  <c r="G128" i="58"/>
  <c r="I127" i="58"/>
  <c r="B127" i="58"/>
  <c r="H127" i="58"/>
  <c r="G127" i="58"/>
  <c r="I126" i="58"/>
  <c r="B126" i="58"/>
  <c r="H126" i="58"/>
  <c r="G126" i="58"/>
  <c r="I125" i="58"/>
  <c r="B125" i="58"/>
  <c r="H125" i="58"/>
  <c r="G125" i="58"/>
  <c r="I124" i="58"/>
  <c r="B124" i="58"/>
  <c r="H124" i="58"/>
  <c r="G124" i="58"/>
  <c r="I123" i="58"/>
  <c r="B123" i="58"/>
  <c r="H123" i="58"/>
  <c r="G123" i="58"/>
  <c r="I122" i="58"/>
  <c r="B122" i="58"/>
  <c r="H122" i="58"/>
  <c r="G122" i="58"/>
  <c r="I121" i="58"/>
  <c r="B121" i="58"/>
  <c r="H121" i="58"/>
  <c r="G121" i="58"/>
  <c r="I120" i="58"/>
  <c r="B120" i="58"/>
  <c r="H120" i="58"/>
  <c r="G120" i="58"/>
  <c r="I119" i="58"/>
  <c r="B119" i="58"/>
  <c r="H119" i="58"/>
  <c r="G119" i="58"/>
  <c r="I118" i="58"/>
  <c r="B118" i="58"/>
  <c r="H118" i="58"/>
  <c r="G118" i="58"/>
  <c r="I117" i="58"/>
  <c r="B117" i="58"/>
  <c r="H117" i="58"/>
  <c r="G117" i="58"/>
  <c r="I116" i="58"/>
  <c r="B116" i="58"/>
  <c r="H116" i="58"/>
  <c r="G116" i="58"/>
  <c r="I115" i="58"/>
  <c r="B115" i="58"/>
  <c r="H115" i="58"/>
  <c r="G115" i="58"/>
  <c r="I114" i="58"/>
  <c r="B114" i="58"/>
  <c r="H114" i="58"/>
  <c r="G114" i="58"/>
  <c r="I113" i="58"/>
  <c r="B113" i="58"/>
  <c r="H113" i="58"/>
  <c r="G113" i="58"/>
  <c r="I112" i="58"/>
  <c r="B112" i="58"/>
  <c r="H112" i="58"/>
  <c r="G112" i="58"/>
  <c r="I111" i="58"/>
  <c r="B111" i="58"/>
  <c r="H111" i="58"/>
  <c r="G111" i="58"/>
  <c r="I110" i="58"/>
  <c r="B110" i="58"/>
  <c r="H110" i="58"/>
  <c r="G110" i="58"/>
  <c r="I109" i="58"/>
  <c r="B109" i="58"/>
  <c r="H109" i="58"/>
  <c r="G109" i="58"/>
  <c r="I108" i="58"/>
  <c r="B108" i="58"/>
  <c r="H108" i="58"/>
  <c r="G108" i="58"/>
  <c r="I107" i="58"/>
  <c r="B107" i="58"/>
  <c r="H107" i="58"/>
  <c r="G107" i="58"/>
  <c r="I106" i="58"/>
  <c r="B106" i="58"/>
  <c r="H106" i="58"/>
  <c r="G106" i="58"/>
  <c r="I105" i="58"/>
  <c r="B105" i="58"/>
  <c r="H105" i="58"/>
  <c r="G105" i="58"/>
  <c r="I104" i="58"/>
  <c r="B104" i="58"/>
  <c r="H104" i="58"/>
  <c r="G104" i="58"/>
  <c r="I103" i="58"/>
  <c r="B103" i="58"/>
  <c r="H103" i="58"/>
  <c r="G103" i="58"/>
  <c r="I102" i="58"/>
  <c r="B102" i="58"/>
  <c r="H102" i="58"/>
  <c r="G102" i="58"/>
  <c r="I101" i="58"/>
  <c r="B101" i="58"/>
  <c r="H101" i="58"/>
  <c r="G101" i="58"/>
  <c r="I100" i="58"/>
  <c r="B100" i="58"/>
  <c r="H100" i="58"/>
  <c r="G100" i="58"/>
  <c r="I99" i="58"/>
  <c r="B99" i="58"/>
  <c r="H99" i="58"/>
  <c r="G99" i="58"/>
  <c r="I98" i="58"/>
  <c r="B98" i="58"/>
  <c r="H98" i="58"/>
  <c r="G98" i="58"/>
  <c r="I97" i="58"/>
  <c r="B97" i="58"/>
  <c r="H97" i="58"/>
  <c r="G97" i="58"/>
  <c r="I96" i="58"/>
  <c r="B96" i="58"/>
  <c r="H96" i="58"/>
  <c r="G96" i="58"/>
  <c r="I95" i="58"/>
  <c r="B95" i="58"/>
  <c r="H95" i="58"/>
  <c r="G95" i="58"/>
  <c r="I94" i="58"/>
  <c r="B94" i="58"/>
  <c r="H94" i="58"/>
  <c r="G94" i="58"/>
  <c r="I93" i="58"/>
  <c r="B93" i="58"/>
  <c r="H93" i="58"/>
  <c r="G93" i="58"/>
  <c r="I92" i="58"/>
  <c r="B92" i="58"/>
  <c r="H92" i="58"/>
  <c r="G92" i="58"/>
  <c r="I91" i="58"/>
  <c r="B91" i="58"/>
  <c r="H91" i="58"/>
  <c r="G91" i="58"/>
  <c r="I90" i="58"/>
  <c r="C90" i="58"/>
  <c r="B90" i="58"/>
  <c r="H90" i="58"/>
  <c r="G90" i="58"/>
  <c r="I89" i="58"/>
  <c r="B89" i="58"/>
  <c r="H89" i="58"/>
  <c r="G89" i="58"/>
  <c r="I88" i="58"/>
  <c r="B88" i="58"/>
  <c r="H88" i="58"/>
  <c r="G88" i="58"/>
  <c r="I87" i="58"/>
  <c r="B87" i="58"/>
  <c r="H87" i="58"/>
  <c r="G87" i="58"/>
  <c r="I86" i="58"/>
  <c r="B86" i="58"/>
  <c r="H86" i="58"/>
  <c r="G86" i="58"/>
  <c r="I85" i="58"/>
  <c r="B85" i="58"/>
  <c r="H85" i="58"/>
  <c r="G85" i="58"/>
  <c r="I84" i="58"/>
  <c r="B84" i="58"/>
  <c r="H84" i="58"/>
  <c r="G84" i="58"/>
  <c r="I83" i="58"/>
  <c r="B83" i="58"/>
  <c r="H83" i="58"/>
  <c r="G83" i="58"/>
  <c r="I82" i="58"/>
  <c r="B82" i="58"/>
  <c r="H82" i="58"/>
  <c r="G82" i="58"/>
  <c r="I81" i="58"/>
  <c r="B81" i="58"/>
  <c r="H81" i="58"/>
  <c r="G81" i="58"/>
  <c r="I80" i="58"/>
  <c r="B80" i="58"/>
  <c r="H80" i="58"/>
  <c r="G80" i="58"/>
  <c r="I79" i="58"/>
  <c r="B79" i="58"/>
  <c r="H79" i="58"/>
  <c r="G79" i="58"/>
  <c r="I78" i="58"/>
  <c r="B78" i="58"/>
  <c r="H78" i="58"/>
  <c r="G78" i="58"/>
  <c r="I77" i="58"/>
  <c r="B77" i="58"/>
  <c r="H77" i="58"/>
  <c r="G77" i="58"/>
  <c r="I76" i="58"/>
  <c r="B76" i="58"/>
  <c r="H76" i="58"/>
  <c r="G76" i="58"/>
  <c r="I75" i="58"/>
  <c r="B75" i="58"/>
  <c r="H75" i="58"/>
  <c r="G75" i="58"/>
  <c r="I74" i="58"/>
  <c r="B74" i="58"/>
  <c r="H74" i="58"/>
  <c r="G74" i="58"/>
  <c r="I73" i="58"/>
  <c r="B73" i="58"/>
  <c r="H73" i="58"/>
  <c r="G73" i="58"/>
  <c r="I72" i="58"/>
  <c r="B72" i="58"/>
  <c r="H72" i="58"/>
  <c r="G72" i="58"/>
  <c r="I71" i="58"/>
  <c r="B71" i="58"/>
  <c r="H71" i="58"/>
  <c r="G71" i="58"/>
  <c r="I70" i="58"/>
  <c r="C70" i="58"/>
  <c r="B70" i="58"/>
  <c r="H70" i="58"/>
  <c r="G70" i="58"/>
  <c r="I69" i="58"/>
  <c r="C69" i="58"/>
  <c r="B69" i="58"/>
  <c r="H69" i="58"/>
  <c r="G69" i="58"/>
  <c r="I68" i="58"/>
  <c r="B68" i="58"/>
  <c r="H68" i="58"/>
  <c r="G68" i="58"/>
  <c r="I67" i="58"/>
  <c r="B67" i="58"/>
  <c r="H67" i="58"/>
  <c r="G67" i="58"/>
  <c r="I66" i="58"/>
  <c r="B66" i="58"/>
  <c r="H66" i="58"/>
  <c r="G66" i="58"/>
  <c r="I65" i="58"/>
  <c r="B65" i="58"/>
  <c r="H65" i="58"/>
  <c r="G65" i="58"/>
  <c r="I64" i="58"/>
  <c r="B64" i="58"/>
  <c r="H64" i="58"/>
  <c r="G64" i="58"/>
  <c r="I63" i="58"/>
  <c r="B63" i="58"/>
  <c r="H63" i="58"/>
  <c r="G63" i="58"/>
  <c r="I62" i="58"/>
  <c r="B62" i="58"/>
  <c r="H62" i="58"/>
  <c r="G62" i="58"/>
  <c r="I61" i="58"/>
  <c r="B61" i="58"/>
  <c r="H61" i="58"/>
  <c r="G61" i="58"/>
  <c r="I60" i="58"/>
  <c r="B60" i="58"/>
  <c r="H60" i="58"/>
  <c r="G60" i="58"/>
  <c r="I59" i="58"/>
  <c r="B59" i="58"/>
  <c r="H59" i="58"/>
  <c r="G59" i="58"/>
  <c r="I58" i="58"/>
  <c r="B58" i="58"/>
  <c r="H58" i="58"/>
  <c r="G58" i="58"/>
  <c r="I57" i="58"/>
  <c r="B57" i="58"/>
  <c r="H57" i="58"/>
  <c r="G57" i="58"/>
  <c r="I56" i="58"/>
  <c r="B56" i="58"/>
  <c r="H56" i="58"/>
  <c r="G56" i="58"/>
  <c r="I55" i="58"/>
  <c r="B55" i="58"/>
  <c r="H55" i="58"/>
  <c r="G55" i="58"/>
  <c r="I54" i="58"/>
  <c r="B54" i="58"/>
  <c r="H54" i="58"/>
  <c r="G54" i="58"/>
  <c r="I53" i="58"/>
  <c r="B53" i="58"/>
  <c r="H53" i="58"/>
  <c r="G53" i="58"/>
  <c r="I52" i="58"/>
  <c r="B52" i="58"/>
  <c r="H52" i="58"/>
  <c r="G52" i="58"/>
  <c r="I51" i="58"/>
  <c r="B51" i="58"/>
  <c r="H51" i="58"/>
  <c r="G51" i="58"/>
  <c r="I50" i="58"/>
  <c r="B50" i="58"/>
  <c r="H50" i="58"/>
  <c r="G50" i="58"/>
  <c r="I49" i="58"/>
  <c r="B49" i="58"/>
  <c r="H49" i="58"/>
  <c r="G49" i="58"/>
  <c r="I48" i="58"/>
  <c r="B48" i="58"/>
  <c r="H48" i="58"/>
  <c r="G48" i="58"/>
  <c r="I47" i="58"/>
  <c r="B47" i="58"/>
  <c r="H47" i="58"/>
  <c r="G47" i="58"/>
  <c r="I46" i="58"/>
  <c r="B46" i="58"/>
  <c r="H46" i="58"/>
  <c r="G46" i="58"/>
  <c r="I45" i="58"/>
  <c r="B45" i="58"/>
  <c r="H45" i="58"/>
  <c r="G45" i="58"/>
  <c r="I44" i="58"/>
  <c r="B44" i="58"/>
  <c r="H44" i="58"/>
  <c r="G44" i="58"/>
  <c r="I43" i="58"/>
  <c r="B43" i="58"/>
  <c r="H43" i="58"/>
  <c r="G43" i="58"/>
  <c r="I42" i="58"/>
  <c r="B42" i="58"/>
  <c r="H42" i="58"/>
  <c r="G42" i="58"/>
  <c r="I41" i="58"/>
  <c r="B41" i="58"/>
  <c r="H41" i="58"/>
  <c r="G41" i="58"/>
  <c r="I40" i="58"/>
  <c r="B40" i="58"/>
  <c r="H40" i="58"/>
  <c r="G40" i="58"/>
  <c r="I39" i="58"/>
  <c r="B39" i="58"/>
  <c r="H39" i="58"/>
  <c r="G39" i="58"/>
  <c r="I38" i="58"/>
  <c r="B38" i="58"/>
  <c r="H38" i="58"/>
  <c r="G38" i="58"/>
  <c r="I37" i="58"/>
  <c r="B37" i="58"/>
  <c r="H37" i="58"/>
  <c r="G37" i="58"/>
  <c r="I36" i="58"/>
  <c r="B36" i="58"/>
  <c r="H36" i="58"/>
  <c r="G36" i="58"/>
  <c r="I35" i="58"/>
  <c r="B35" i="58"/>
  <c r="H35" i="58"/>
  <c r="G35" i="58"/>
  <c r="I34" i="58"/>
  <c r="B34" i="58"/>
  <c r="H34" i="58"/>
  <c r="G34" i="58"/>
  <c r="I33" i="58"/>
  <c r="B33" i="58"/>
  <c r="H33" i="58"/>
  <c r="G33" i="58"/>
  <c r="I32" i="58"/>
  <c r="B32" i="58"/>
  <c r="H32" i="58"/>
  <c r="G32" i="58"/>
  <c r="I31" i="58"/>
  <c r="B31" i="58"/>
  <c r="H31" i="58"/>
  <c r="G31" i="58"/>
  <c r="I30" i="58"/>
  <c r="B30" i="58"/>
  <c r="H30" i="58"/>
  <c r="G30" i="58"/>
  <c r="I29" i="58"/>
  <c r="B29" i="58"/>
  <c r="H29" i="58"/>
  <c r="G29" i="58"/>
  <c r="I28" i="58"/>
  <c r="B28" i="58"/>
  <c r="H28" i="58"/>
  <c r="G28" i="58"/>
  <c r="I27" i="58"/>
  <c r="B27" i="58"/>
  <c r="H27" i="58"/>
  <c r="G27" i="58"/>
  <c r="I26" i="58"/>
  <c r="B26" i="58"/>
  <c r="H26" i="58"/>
  <c r="G26" i="58"/>
  <c r="I25" i="58"/>
  <c r="B25" i="58"/>
  <c r="H25" i="58"/>
  <c r="G25" i="58"/>
  <c r="I24" i="58"/>
  <c r="B24" i="58"/>
  <c r="H24" i="58"/>
  <c r="G24" i="58"/>
  <c r="I23" i="58"/>
  <c r="B23" i="58"/>
  <c r="H23" i="58"/>
  <c r="G23" i="58"/>
  <c r="I22" i="58"/>
  <c r="B22" i="58"/>
  <c r="H22" i="58"/>
  <c r="G22" i="58"/>
  <c r="I21" i="58"/>
  <c r="B21" i="58"/>
  <c r="H21" i="58"/>
  <c r="G21" i="58"/>
  <c r="I20" i="58"/>
  <c r="B20" i="58"/>
  <c r="H20" i="58"/>
  <c r="G20" i="58"/>
  <c r="I19" i="58"/>
  <c r="B19" i="58"/>
  <c r="H19" i="58"/>
  <c r="G19" i="58"/>
  <c r="I18" i="58"/>
  <c r="B18" i="58"/>
  <c r="H18" i="58"/>
  <c r="G18" i="58"/>
  <c r="I17" i="58"/>
  <c r="B17" i="58"/>
  <c r="H17" i="58"/>
  <c r="G17" i="58"/>
  <c r="I16" i="58"/>
  <c r="B16" i="58"/>
  <c r="H16" i="58"/>
  <c r="G16" i="58"/>
  <c r="I15" i="58"/>
  <c r="B15" i="58"/>
  <c r="H15" i="58"/>
  <c r="G15" i="58"/>
  <c r="I14" i="58"/>
  <c r="B14" i="58"/>
  <c r="H14" i="58"/>
  <c r="G14" i="58"/>
  <c r="I13" i="58"/>
  <c r="B13" i="58"/>
  <c r="H13" i="58"/>
  <c r="G13" i="58"/>
  <c r="I12" i="58"/>
  <c r="B12" i="58"/>
  <c r="H12" i="58"/>
  <c r="G12" i="58"/>
  <c r="I11" i="58"/>
  <c r="B11" i="58"/>
  <c r="H11" i="58"/>
  <c r="G11" i="58"/>
  <c r="I10" i="58"/>
  <c r="B10" i="58"/>
  <c r="H10" i="58"/>
  <c r="G10" i="58"/>
  <c r="I9" i="58"/>
  <c r="B9" i="58"/>
  <c r="H9" i="58"/>
  <c r="G9" i="58"/>
  <c r="I8" i="58"/>
  <c r="B8" i="58"/>
  <c r="H8" i="58"/>
  <c r="G8" i="58"/>
  <c r="I7" i="58"/>
  <c r="B7" i="58"/>
  <c r="H7" i="58"/>
  <c r="G7" i="58"/>
  <c r="I6" i="58"/>
  <c r="B6" i="58"/>
  <c r="H6" i="58"/>
  <c r="G6" i="58"/>
  <c r="I5" i="58"/>
  <c r="B5" i="58"/>
  <c r="H5" i="58"/>
  <c r="G5" i="58"/>
  <c r="I4" i="58"/>
  <c r="B4" i="58"/>
  <c r="H4" i="58"/>
  <c r="G4" i="58"/>
  <c r="I3" i="58"/>
  <c r="B3" i="58"/>
  <c r="H3" i="58"/>
  <c r="G3" i="58"/>
  <c r="EK13" i="56"/>
  <c r="AL21" i="56"/>
  <c r="EJ13" i="56"/>
  <c r="AK21" i="56"/>
  <c r="EI13" i="56"/>
  <c r="AJ21" i="56"/>
  <c r="EH13" i="56"/>
  <c r="AI21" i="56"/>
  <c r="EG13" i="56"/>
  <c r="AH21" i="56"/>
  <c r="EF13" i="56"/>
  <c r="AG21" i="56"/>
  <c r="EE13" i="56"/>
  <c r="AF21" i="56"/>
  <c r="ED13" i="56"/>
  <c r="AE21" i="56"/>
  <c r="EC13" i="56"/>
  <c r="AD21" i="56"/>
  <c r="EB13" i="56"/>
  <c r="AC21" i="56"/>
  <c r="EA13" i="56"/>
  <c r="AB21" i="56"/>
  <c r="DZ13" i="56"/>
  <c r="AA21" i="56"/>
  <c r="DY13" i="56"/>
  <c r="Z21" i="56"/>
  <c r="DX13" i="56"/>
  <c r="Y21" i="56"/>
  <c r="DW13" i="56"/>
  <c r="X21" i="56"/>
  <c r="DV13" i="56"/>
  <c r="W21" i="56"/>
  <c r="DU13" i="56"/>
  <c r="V21" i="56"/>
  <c r="DT13" i="56"/>
  <c r="U21" i="56"/>
  <c r="DS13" i="56"/>
  <c r="T21" i="56"/>
  <c r="DR13" i="56"/>
  <c r="S21" i="56"/>
  <c r="DQ13" i="56"/>
  <c r="R21" i="56"/>
  <c r="DP13" i="56"/>
  <c r="Q21" i="56"/>
  <c r="DO13" i="56"/>
  <c r="P21" i="56"/>
  <c r="DN13" i="56"/>
  <c r="O21" i="56"/>
  <c r="DM13" i="56"/>
  <c r="N21" i="56"/>
  <c r="DL13" i="56"/>
  <c r="M21" i="56"/>
  <c r="DK13" i="56"/>
  <c r="L21" i="56"/>
  <c r="DJ13" i="56"/>
  <c r="K21" i="56"/>
  <c r="DI13" i="56"/>
  <c r="J21" i="56"/>
  <c r="DH13" i="56"/>
  <c r="I21" i="56"/>
  <c r="DG13" i="56"/>
  <c r="H21" i="56"/>
  <c r="DF13" i="56"/>
  <c r="G21" i="56"/>
  <c r="DE13" i="56"/>
  <c r="F21" i="56"/>
  <c r="DD13" i="56"/>
  <c r="E21" i="56"/>
  <c r="DC13" i="56"/>
  <c r="D21" i="56"/>
  <c r="DB13" i="56"/>
  <c r="C21" i="56"/>
  <c r="DA13" i="56"/>
  <c r="B21" i="56"/>
  <c r="A21" i="56"/>
  <c r="EK12" i="56"/>
  <c r="AL20" i="56"/>
  <c r="EJ12" i="56"/>
  <c r="AK20" i="56"/>
  <c r="EI12" i="56"/>
  <c r="AJ20" i="56"/>
  <c r="EH12" i="56"/>
  <c r="AI20" i="56"/>
  <c r="EG12" i="56"/>
  <c r="AH20" i="56"/>
  <c r="EF12" i="56"/>
  <c r="AG20" i="56"/>
  <c r="EE12" i="56"/>
  <c r="AF20" i="56"/>
  <c r="ED12" i="56"/>
  <c r="AE20" i="56"/>
  <c r="EC12" i="56"/>
  <c r="AD20" i="56"/>
  <c r="EB12" i="56"/>
  <c r="AC20" i="56"/>
  <c r="EA12" i="56"/>
  <c r="AB20" i="56"/>
  <c r="DZ12" i="56"/>
  <c r="AA20" i="56"/>
  <c r="DY12" i="56"/>
  <c r="Z20" i="56"/>
  <c r="DX12" i="56"/>
  <c r="Y20" i="56"/>
  <c r="DW12" i="56"/>
  <c r="X20" i="56"/>
  <c r="DV12" i="56"/>
  <c r="W20" i="56"/>
  <c r="DU12" i="56"/>
  <c r="V20" i="56"/>
  <c r="DT12" i="56"/>
  <c r="U20" i="56"/>
  <c r="DS12" i="56"/>
  <c r="T20" i="56"/>
  <c r="DR12" i="56"/>
  <c r="S20" i="56"/>
  <c r="DQ12" i="56"/>
  <c r="R20" i="56"/>
  <c r="DP12" i="56"/>
  <c r="Q20" i="56"/>
  <c r="DO12" i="56"/>
  <c r="P20" i="56"/>
  <c r="DN12" i="56"/>
  <c r="O20" i="56"/>
  <c r="DM12" i="56"/>
  <c r="N20" i="56"/>
  <c r="DL12" i="56"/>
  <c r="M20" i="56"/>
  <c r="DK12" i="56"/>
  <c r="L20" i="56"/>
  <c r="DJ12" i="56"/>
  <c r="K20" i="56"/>
  <c r="DI12" i="56"/>
  <c r="J20" i="56"/>
  <c r="DH12" i="56"/>
  <c r="I20" i="56"/>
  <c r="DG12" i="56"/>
  <c r="H20" i="56"/>
  <c r="DF12" i="56"/>
  <c r="G20" i="56"/>
  <c r="DE12" i="56"/>
  <c r="F20" i="56"/>
  <c r="DD12" i="56"/>
  <c r="E20" i="56"/>
  <c r="DC12" i="56"/>
  <c r="D20" i="56"/>
  <c r="DB12" i="56"/>
  <c r="C20" i="56"/>
  <c r="DA12" i="56"/>
  <c r="B20" i="56"/>
  <c r="A20" i="56"/>
  <c r="EK11" i="56"/>
  <c r="AL19" i="56"/>
  <c r="EJ11" i="56"/>
  <c r="AK19" i="56"/>
  <c r="EI11" i="56"/>
  <c r="AJ19" i="56"/>
  <c r="EH11" i="56"/>
  <c r="AI19" i="56"/>
  <c r="EG11" i="56"/>
  <c r="AH19" i="56"/>
  <c r="EF11" i="56"/>
  <c r="AG19" i="56"/>
  <c r="EE11" i="56"/>
  <c r="AF19" i="56"/>
  <c r="ED11" i="56"/>
  <c r="AE19" i="56"/>
  <c r="EC11" i="56"/>
  <c r="AD19" i="56"/>
  <c r="EB11" i="56"/>
  <c r="AC19" i="56"/>
  <c r="EA11" i="56"/>
  <c r="AB19" i="56"/>
  <c r="DZ11" i="56"/>
  <c r="AA19" i="56"/>
  <c r="DY11" i="56"/>
  <c r="Z19" i="56"/>
  <c r="DX11" i="56"/>
  <c r="Y19" i="56"/>
  <c r="DW11" i="56"/>
  <c r="X19" i="56"/>
  <c r="DV11" i="56"/>
  <c r="W19" i="56"/>
  <c r="DU11" i="56"/>
  <c r="V19" i="56"/>
  <c r="DT11" i="56"/>
  <c r="U19" i="56"/>
  <c r="DS11" i="56"/>
  <c r="T19" i="56"/>
  <c r="DR11" i="56"/>
  <c r="S19" i="56"/>
  <c r="DQ11" i="56"/>
  <c r="R19" i="56"/>
  <c r="DP11" i="56"/>
  <c r="Q19" i="56"/>
  <c r="DO11" i="56"/>
  <c r="P19" i="56"/>
  <c r="DN11" i="56"/>
  <c r="O19" i="56"/>
  <c r="DM11" i="56"/>
  <c r="N19" i="56"/>
  <c r="DL11" i="56"/>
  <c r="M19" i="56"/>
  <c r="DK11" i="56"/>
  <c r="L19" i="56"/>
  <c r="DJ11" i="56"/>
  <c r="K19" i="56"/>
  <c r="DI11" i="56"/>
  <c r="J19" i="56"/>
  <c r="DH11" i="56"/>
  <c r="I19" i="56"/>
  <c r="DG11" i="56"/>
  <c r="H19" i="56"/>
  <c r="DF11" i="56"/>
  <c r="G19" i="56"/>
  <c r="DE11" i="56"/>
  <c r="F19" i="56"/>
  <c r="DD11" i="56"/>
  <c r="E19" i="56"/>
  <c r="DC11" i="56"/>
  <c r="D19" i="56"/>
  <c r="DB11" i="56"/>
  <c r="C19" i="56"/>
  <c r="DA11" i="56"/>
  <c r="B19" i="56"/>
  <c r="A19" i="56"/>
  <c r="EK10" i="56"/>
  <c r="AL18" i="56"/>
  <c r="EJ10" i="56"/>
  <c r="AK18" i="56"/>
  <c r="EI10" i="56"/>
  <c r="AJ18" i="56"/>
  <c r="EH10" i="56"/>
  <c r="AI18" i="56"/>
  <c r="EG10" i="56"/>
  <c r="AH18" i="56"/>
  <c r="EF10" i="56"/>
  <c r="AG18" i="56"/>
  <c r="EE10" i="56"/>
  <c r="AF18" i="56"/>
  <c r="ED10" i="56"/>
  <c r="AE18" i="56"/>
  <c r="EC10" i="56"/>
  <c r="AD18" i="56"/>
  <c r="EB10" i="56"/>
  <c r="AC18" i="56"/>
  <c r="EA10" i="56"/>
  <c r="AB18" i="56"/>
  <c r="DZ10" i="56"/>
  <c r="AA18" i="56"/>
  <c r="DY10" i="56"/>
  <c r="Z18" i="56"/>
  <c r="DX10" i="56"/>
  <c r="Y18" i="56"/>
  <c r="DW10" i="56"/>
  <c r="X18" i="56"/>
  <c r="DV10" i="56"/>
  <c r="W18" i="56"/>
  <c r="DU10" i="56"/>
  <c r="V18" i="56"/>
  <c r="DT10" i="56"/>
  <c r="U18" i="56"/>
  <c r="DS10" i="56"/>
  <c r="T18" i="56"/>
  <c r="DR10" i="56"/>
  <c r="S18" i="56"/>
  <c r="DQ10" i="56"/>
  <c r="R18" i="56"/>
  <c r="DP10" i="56"/>
  <c r="Q18" i="56"/>
  <c r="DO10" i="56"/>
  <c r="P18" i="56"/>
  <c r="DN10" i="56"/>
  <c r="O18" i="56"/>
  <c r="DM10" i="56"/>
  <c r="N18" i="56"/>
  <c r="DL10" i="56"/>
  <c r="M18" i="56"/>
  <c r="DK10" i="56"/>
  <c r="L18" i="56"/>
  <c r="DJ10" i="56"/>
  <c r="K18" i="56"/>
  <c r="DI10" i="56"/>
  <c r="J18" i="56"/>
  <c r="DH10" i="56"/>
  <c r="I18" i="56"/>
  <c r="DG10" i="56"/>
  <c r="H18" i="56"/>
  <c r="DF10" i="56"/>
  <c r="G18" i="56"/>
  <c r="DE10" i="56"/>
  <c r="F18" i="56"/>
  <c r="DD10" i="56"/>
  <c r="E18" i="56"/>
  <c r="DC10" i="56"/>
  <c r="D18" i="56"/>
  <c r="DB10" i="56"/>
  <c r="C18" i="56"/>
  <c r="DA10" i="56"/>
  <c r="B18" i="56"/>
  <c r="A18" i="56"/>
  <c r="AL17" i="56"/>
  <c r="AK17" i="56"/>
  <c r="AJ17" i="56"/>
  <c r="AI17" i="56"/>
  <c r="AH17" i="56"/>
  <c r="AG17" i="56"/>
  <c r="AF17" i="56"/>
  <c r="AE17" i="56"/>
  <c r="AD17" i="56"/>
  <c r="AC17" i="56"/>
  <c r="AB17" i="56"/>
  <c r="AA17" i="56"/>
  <c r="Z17" i="56"/>
  <c r="Y17" i="56"/>
  <c r="X17" i="56"/>
  <c r="W17" i="56"/>
  <c r="V17" i="56"/>
  <c r="U17" i="56"/>
  <c r="T17" i="56"/>
  <c r="S17" i="56"/>
  <c r="R17" i="56"/>
  <c r="Q17" i="56"/>
  <c r="P17" i="56"/>
  <c r="O17" i="56"/>
  <c r="N17" i="56"/>
  <c r="M17" i="56"/>
  <c r="L17" i="56"/>
  <c r="K17" i="56"/>
  <c r="J17" i="56"/>
  <c r="I17" i="56"/>
  <c r="H17" i="56"/>
  <c r="G17" i="56"/>
  <c r="F17" i="56"/>
  <c r="E17" i="56"/>
  <c r="D17" i="56"/>
  <c r="C17" i="56"/>
  <c r="B17" i="56"/>
  <c r="AL16" i="56"/>
  <c r="AK16" i="56"/>
  <c r="AJ16" i="56"/>
  <c r="AI16" i="56"/>
  <c r="AH16" i="56"/>
  <c r="AG16" i="56"/>
  <c r="AF16" i="56"/>
  <c r="AE16" i="56"/>
  <c r="AD16" i="56"/>
  <c r="AC16" i="56"/>
  <c r="AB16" i="56"/>
  <c r="AA16" i="56"/>
  <c r="Z16" i="56"/>
  <c r="Y16" i="56"/>
  <c r="X16" i="56"/>
  <c r="W16" i="56"/>
  <c r="V16" i="56"/>
  <c r="U16" i="56"/>
  <c r="T16" i="56"/>
  <c r="S16" i="56"/>
  <c r="R16" i="56"/>
  <c r="Q16" i="56"/>
  <c r="P16" i="56"/>
  <c r="O16" i="56"/>
  <c r="N16" i="56"/>
  <c r="M16" i="56"/>
  <c r="L16" i="56"/>
  <c r="K16" i="56"/>
  <c r="J16" i="56"/>
  <c r="I16" i="56"/>
  <c r="H16" i="56"/>
  <c r="G16" i="56"/>
  <c r="F16" i="56"/>
  <c r="E16" i="56"/>
  <c r="D16" i="56"/>
  <c r="C16" i="56"/>
  <c r="B16" i="56"/>
  <c r="CZ13" i="56"/>
  <c r="CY13" i="56"/>
  <c r="CX13" i="56"/>
  <c r="CW13" i="56"/>
  <c r="CV13" i="56"/>
  <c r="CU13" i="56"/>
  <c r="CT13" i="56"/>
  <c r="CS13" i="56"/>
  <c r="CR13" i="56"/>
  <c r="CQ13" i="56"/>
  <c r="CP13" i="56"/>
  <c r="CO13" i="56"/>
  <c r="CN13" i="56"/>
  <c r="CM13" i="56"/>
  <c r="CL13" i="56"/>
  <c r="CK13" i="56"/>
  <c r="CJ13" i="56"/>
  <c r="CI13" i="56"/>
  <c r="CH13" i="56"/>
  <c r="CG13" i="56"/>
  <c r="CF13" i="56"/>
  <c r="CE13" i="56"/>
  <c r="CD13" i="56"/>
  <c r="CC13" i="56"/>
  <c r="CB13" i="56"/>
  <c r="CA13" i="56"/>
  <c r="BZ13" i="56"/>
  <c r="BY13" i="56"/>
  <c r="BX13" i="56"/>
  <c r="BW13" i="56"/>
  <c r="BV13" i="56"/>
  <c r="BU13" i="56"/>
  <c r="BT13" i="56"/>
  <c r="BS13" i="56"/>
  <c r="BR13" i="56"/>
  <c r="BQ13" i="56"/>
  <c r="BP13" i="56"/>
  <c r="BO13" i="56"/>
  <c r="BN13" i="56"/>
  <c r="BM13" i="56"/>
  <c r="BL13" i="56"/>
  <c r="BK13" i="56"/>
  <c r="BJ13" i="56"/>
  <c r="BI13" i="56"/>
  <c r="BH13" i="56"/>
  <c r="BG13" i="56"/>
  <c r="BF13" i="56"/>
  <c r="BE13" i="56"/>
  <c r="BD13" i="56"/>
  <c r="BC13" i="56"/>
  <c r="BB13" i="56"/>
  <c r="BA13" i="56"/>
  <c r="AZ13" i="56"/>
  <c r="AY13" i="56"/>
  <c r="AX13" i="56"/>
  <c r="AW13" i="56"/>
  <c r="AV13" i="56"/>
  <c r="AU13" i="56"/>
  <c r="AT13" i="56"/>
  <c r="AS13" i="56"/>
  <c r="AR13" i="56"/>
  <c r="AQ13" i="56"/>
  <c r="AP13" i="56"/>
  <c r="AO13" i="56"/>
  <c r="AN13" i="56"/>
  <c r="AM13" i="56"/>
  <c r="AL13" i="56"/>
  <c r="AK13" i="56"/>
  <c r="AJ13" i="56"/>
  <c r="AI13" i="56"/>
  <c r="AH13" i="56"/>
  <c r="AG13" i="56"/>
  <c r="AF13" i="56"/>
  <c r="AE13" i="56"/>
  <c r="AD13" i="56"/>
  <c r="AC13" i="56"/>
  <c r="AB13" i="56"/>
  <c r="AA13" i="56"/>
  <c r="Z13" i="56"/>
  <c r="Y13" i="56"/>
  <c r="X13" i="56"/>
  <c r="W13" i="56"/>
  <c r="V13" i="56"/>
  <c r="U13" i="56"/>
  <c r="T13" i="56"/>
  <c r="S13" i="56"/>
  <c r="R13" i="56"/>
  <c r="Q13" i="56"/>
  <c r="P13" i="56"/>
  <c r="O13" i="56"/>
  <c r="N13" i="56"/>
  <c r="M13" i="56"/>
  <c r="L13" i="56"/>
  <c r="K13" i="56"/>
  <c r="J13" i="56"/>
  <c r="I13" i="56"/>
  <c r="H13" i="56"/>
  <c r="G13" i="56"/>
  <c r="F13" i="56"/>
  <c r="E13" i="56"/>
  <c r="D13" i="56"/>
  <c r="A13" i="56"/>
  <c r="CZ12" i="56"/>
  <c r="CY12" i="56"/>
  <c r="CX12" i="56"/>
  <c r="CW12" i="56"/>
  <c r="CV12" i="56"/>
  <c r="CU12" i="56"/>
  <c r="CT12" i="56"/>
  <c r="CS12" i="56"/>
  <c r="CR12" i="56"/>
  <c r="CQ12" i="56"/>
  <c r="CP12" i="56"/>
  <c r="CO12" i="56"/>
  <c r="CN12" i="56"/>
  <c r="CM12" i="56"/>
  <c r="CL12" i="56"/>
  <c r="CK12" i="56"/>
  <c r="CJ12" i="56"/>
  <c r="CI12" i="56"/>
  <c r="CH12" i="56"/>
  <c r="CG12" i="56"/>
  <c r="CF12" i="56"/>
  <c r="CE12" i="56"/>
  <c r="CD12" i="56"/>
  <c r="CC12" i="56"/>
  <c r="CB12" i="56"/>
  <c r="CA12" i="56"/>
  <c r="BZ12" i="56"/>
  <c r="BY12" i="56"/>
  <c r="BX12" i="56"/>
  <c r="BW12" i="56"/>
  <c r="BV12" i="56"/>
  <c r="BU12" i="56"/>
  <c r="BT12" i="56"/>
  <c r="BS12" i="56"/>
  <c r="BR12" i="56"/>
  <c r="BQ12" i="56"/>
  <c r="BP12" i="56"/>
  <c r="BO12" i="56"/>
  <c r="BN12" i="56"/>
  <c r="BM12" i="56"/>
  <c r="BL12" i="56"/>
  <c r="BK12" i="56"/>
  <c r="BJ12" i="56"/>
  <c r="BI12" i="56"/>
  <c r="BH12" i="56"/>
  <c r="BG12" i="56"/>
  <c r="BF12" i="56"/>
  <c r="BE12" i="56"/>
  <c r="BD12" i="56"/>
  <c r="BC12" i="56"/>
  <c r="BB12" i="56"/>
  <c r="BA12" i="56"/>
  <c r="AZ12" i="56"/>
  <c r="AY12" i="56"/>
  <c r="AX12" i="56"/>
  <c r="AW12" i="56"/>
  <c r="AV12" i="56"/>
  <c r="AU12" i="56"/>
  <c r="AT12" i="56"/>
  <c r="AS12" i="56"/>
  <c r="AR12" i="56"/>
  <c r="AQ12" i="56"/>
  <c r="AP12" i="56"/>
  <c r="AO12" i="56"/>
  <c r="AN12" i="56"/>
  <c r="AM12" i="56"/>
  <c r="AL12" i="56"/>
  <c r="AK12" i="56"/>
  <c r="AJ12" i="56"/>
  <c r="AI12" i="56"/>
  <c r="AH12" i="56"/>
  <c r="AG12" i="56"/>
  <c r="AF12" i="56"/>
  <c r="AE12" i="56"/>
  <c r="AD12" i="56"/>
  <c r="AC12" i="56"/>
  <c r="AB12" i="56"/>
  <c r="AA12" i="56"/>
  <c r="Z12" i="56"/>
  <c r="Y12" i="56"/>
  <c r="X12" i="56"/>
  <c r="W12" i="56"/>
  <c r="V12" i="56"/>
  <c r="U12" i="56"/>
  <c r="T12" i="56"/>
  <c r="S12" i="56"/>
  <c r="R12" i="56"/>
  <c r="Q12" i="56"/>
  <c r="P12" i="56"/>
  <c r="O12" i="56"/>
  <c r="N12" i="56"/>
  <c r="M12" i="56"/>
  <c r="L12" i="56"/>
  <c r="K12" i="56"/>
  <c r="J12" i="56"/>
  <c r="I12" i="56"/>
  <c r="H12" i="56"/>
  <c r="G12" i="56"/>
  <c r="F12" i="56"/>
  <c r="E12" i="56"/>
  <c r="D12" i="56"/>
  <c r="A12" i="56"/>
  <c r="CZ11" i="56"/>
  <c r="CY11" i="56"/>
  <c r="CX11" i="56"/>
  <c r="CW11" i="56"/>
  <c r="CV11" i="56"/>
  <c r="CU11" i="56"/>
  <c r="CT11" i="56"/>
  <c r="CS11" i="56"/>
  <c r="CR11" i="56"/>
  <c r="CQ11" i="56"/>
  <c r="CP11" i="56"/>
  <c r="CO11" i="56"/>
  <c r="CN11" i="56"/>
  <c r="CM11" i="56"/>
  <c r="CL11" i="56"/>
  <c r="CK11" i="56"/>
  <c r="CJ11" i="56"/>
  <c r="CI11" i="56"/>
  <c r="CH11" i="56"/>
  <c r="CG11" i="56"/>
  <c r="CF11" i="56"/>
  <c r="CE11" i="56"/>
  <c r="CD11" i="56"/>
  <c r="CC11" i="56"/>
  <c r="CB11" i="56"/>
  <c r="CA11" i="56"/>
  <c r="BZ11" i="56"/>
  <c r="BY11" i="56"/>
  <c r="BX11" i="56"/>
  <c r="BW11" i="56"/>
  <c r="BV11" i="56"/>
  <c r="BU11" i="56"/>
  <c r="BT11" i="56"/>
  <c r="BS11" i="56"/>
  <c r="BR11" i="56"/>
  <c r="BQ11" i="56"/>
  <c r="BP11" i="56"/>
  <c r="BO11" i="56"/>
  <c r="BN11" i="56"/>
  <c r="BM11" i="56"/>
  <c r="BL11" i="56"/>
  <c r="BK11" i="56"/>
  <c r="BJ11" i="56"/>
  <c r="BI11" i="56"/>
  <c r="BH11" i="56"/>
  <c r="BG11" i="56"/>
  <c r="BF11" i="56"/>
  <c r="BE11" i="56"/>
  <c r="BD11" i="56"/>
  <c r="BC11" i="56"/>
  <c r="BB11" i="56"/>
  <c r="BA11" i="56"/>
  <c r="AZ11" i="56"/>
  <c r="AY11" i="56"/>
  <c r="AX11" i="56"/>
  <c r="AW11" i="56"/>
  <c r="AV11" i="56"/>
  <c r="AU11" i="56"/>
  <c r="AT11" i="56"/>
  <c r="AS11" i="56"/>
  <c r="AR11" i="56"/>
  <c r="AQ11" i="56"/>
  <c r="AP11" i="56"/>
  <c r="AO11" i="56"/>
  <c r="AN11" i="56"/>
  <c r="AM11" i="56"/>
  <c r="AL11" i="56"/>
  <c r="AK11" i="56"/>
  <c r="AJ11" i="56"/>
  <c r="AI11" i="56"/>
  <c r="AH11" i="56"/>
  <c r="AG11" i="56"/>
  <c r="AF11" i="56"/>
  <c r="AE11" i="56"/>
  <c r="AD11" i="56"/>
  <c r="AC11" i="56"/>
  <c r="AB11" i="56"/>
  <c r="AA11" i="56"/>
  <c r="Z11" i="56"/>
  <c r="Y11" i="56"/>
  <c r="X11" i="56"/>
  <c r="W11" i="56"/>
  <c r="V11" i="56"/>
  <c r="U11" i="56"/>
  <c r="T11" i="56"/>
  <c r="S11" i="56"/>
  <c r="R11" i="56"/>
  <c r="Q11" i="56"/>
  <c r="P11" i="56"/>
  <c r="O11" i="56"/>
  <c r="N11" i="56"/>
  <c r="M11" i="56"/>
  <c r="L11" i="56"/>
  <c r="K11" i="56"/>
  <c r="J11" i="56"/>
  <c r="I11" i="56"/>
  <c r="H11" i="56"/>
  <c r="G11" i="56"/>
  <c r="F11" i="56"/>
  <c r="E11" i="56"/>
  <c r="D11" i="56"/>
  <c r="A11" i="56"/>
  <c r="CZ10" i="56"/>
  <c r="CY10" i="56"/>
  <c r="CX10" i="56"/>
  <c r="CW10" i="56"/>
  <c r="CV10" i="56"/>
  <c r="CU10" i="56"/>
  <c r="CT10" i="56"/>
  <c r="CS10" i="56"/>
  <c r="CR10" i="56"/>
  <c r="CQ10" i="56"/>
  <c r="CP10" i="56"/>
  <c r="CO10" i="56"/>
  <c r="CN10" i="56"/>
  <c r="CM10" i="56"/>
  <c r="CL10" i="56"/>
  <c r="CK10" i="56"/>
  <c r="CJ10" i="56"/>
  <c r="CI10" i="56"/>
  <c r="CH10" i="56"/>
  <c r="CG10" i="56"/>
  <c r="CF10" i="56"/>
  <c r="CE10" i="56"/>
  <c r="CD10" i="56"/>
  <c r="CC10" i="56"/>
  <c r="CB10" i="56"/>
  <c r="CA10" i="56"/>
  <c r="BZ10" i="56"/>
  <c r="BY10" i="56"/>
  <c r="BX10" i="56"/>
  <c r="BW10" i="56"/>
  <c r="BV10" i="56"/>
  <c r="BU10" i="56"/>
  <c r="BT10" i="56"/>
  <c r="BS10" i="56"/>
  <c r="BR10" i="56"/>
  <c r="BQ10" i="56"/>
  <c r="BP10" i="56"/>
  <c r="BO10" i="56"/>
  <c r="BN10" i="56"/>
  <c r="BM10" i="56"/>
  <c r="BL10" i="56"/>
  <c r="BK10" i="56"/>
  <c r="BJ10" i="56"/>
  <c r="BI10" i="56"/>
  <c r="BH10" i="56"/>
  <c r="BG10" i="56"/>
  <c r="BF10" i="56"/>
  <c r="BE10" i="56"/>
  <c r="BD10" i="56"/>
  <c r="BC10" i="56"/>
  <c r="BB10" i="56"/>
  <c r="BA10" i="56"/>
  <c r="AZ10" i="56"/>
  <c r="AY10" i="56"/>
  <c r="AX10" i="56"/>
  <c r="AW10" i="56"/>
  <c r="AV10" i="56"/>
  <c r="AU10" i="56"/>
  <c r="AT10" i="56"/>
  <c r="AS10" i="56"/>
  <c r="AR10" i="56"/>
  <c r="AQ10" i="56"/>
  <c r="AP10" i="56"/>
  <c r="AO10" i="56"/>
  <c r="AN10" i="56"/>
  <c r="AM10" i="56"/>
  <c r="AL10" i="56"/>
  <c r="AK10" i="56"/>
  <c r="AJ10" i="56"/>
  <c r="AI10" i="56"/>
  <c r="AH10" i="56"/>
  <c r="AG10" i="56"/>
  <c r="AF10" i="56"/>
  <c r="AE10" i="56"/>
  <c r="AD10" i="56"/>
  <c r="AC10" i="56"/>
  <c r="AB10" i="56"/>
  <c r="AA10" i="56"/>
  <c r="Z10" i="56"/>
  <c r="Y10" i="56"/>
  <c r="X10" i="56"/>
  <c r="W10" i="56"/>
  <c r="V10" i="56"/>
  <c r="U10" i="56"/>
  <c r="T10" i="56"/>
  <c r="S10" i="56"/>
  <c r="R10" i="56"/>
  <c r="Q10" i="56"/>
  <c r="P10" i="56"/>
  <c r="O10" i="56"/>
  <c r="N10" i="56"/>
  <c r="M10" i="56"/>
  <c r="L10" i="56"/>
  <c r="K10" i="56"/>
  <c r="J10" i="56"/>
  <c r="I10" i="56"/>
  <c r="H10" i="56"/>
  <c r="G10" i="56"/>
  <c r="F10" i="56"/>
  <c r="E10" i="56"/>
  <c r="D10" i="56"/>
  <c r="A10" i="56"/>
  <c r="EK9" i="56"/>
  <c r="EJ9" i="56"/>
  <c r="EI9" i="56"/>
  <c r="EH9" i="56"/>
  <c r="EG9" i="56"/>
  <c r="EF9" i="56"/>
  <c r="EE9" i="56"/>
  <c r="ED9" i="56"/>
  <c r="EC9" i="56"/>
  <c r="EB9" i="56"/>
  <c r="EA9" i="56"/>
  <c r="DZ9" i="56"/>
  <c r="DY9" i="56"/>
  <c r="DX9" i="56"/>
  <c r="DW9" i="56"/>
  <c r="DV9" i="56"/>
  <c r="DU9" i="56"/>
  <c r="DT9" i="56"/>
  <c r="DS9" i="56"/>
  <c r="DR9" i="56"/>
  <c r="DQ9" i="56"/>
  <c r="DP9" i="56"/>
  <c r="DO9" i="56"/>
  <c r="DN9" i="56"/>
  <c r="DM9" i="56"/>
  <c r="DL9" i="56"/>
  <c r="DK9" i="56"/>
  <c r="DJ9" i="56"/>
  <c r="DI9" i="56"/>
  <c r="DH9" i="56"/>
  <c r="DG9" i="56"/>
  <c r="DF9" i="56"/>
  <c r="DE9" i="56"/>
  <c r="DD9" i="56"/>
  <c r="DC9" i="56"/>
  <c r="DB9" i="56"/>
  <c r="DA9" i="56"/>
  <c r="CZ9" i="56"/>
  <c r="CY9" i="56"/>
  <c r="CX9" i="56"/>
  <c r="CW9" i="56"/>
  <c r="CV9" i="56"/>
  <c r="CU9" i="56"/>
  <c r="CT9" i="56"/>
  <c r="CS9" i="56"/>
  <c r="CR9" i="56"/>
  <c r="CQ9" i="56"/>
  <c r="CP9" i="56"/>
  <c r="CO9" i="56"/>
  <c r="CN9" i="56"/>
  <c r="CM9" i="56"/>
  <c r="CL9" i="56"/>
  <c r="CK9" i="56"/>
  <c r="CJ9" i="56"/>
  <c r="CI9" i="56"/>
  <c r="CH9" i="56"/>
  <c r="CG9" i="56"/>
  <c r="CF9" i="56"/>
  <c r="CE9" i="56"/>
  <c r="CD9" i="56"/>
  <c r="CC9" i="56"/>
  <c r="CB9" i="56"/>
  <c r="CA9" i="56"/>
  <c r="BZ9" i="56"/>
  <c r="BY9" i="56"/>
  <c r="BX9" i="56"/>
  <c r="BW9" i="56"/>
  <c r="BV9" i="56"/>
  <c r="BU9" i="56"/>
  <c r="BT9" i="56"/>
  <c r="BS9" i="56"/>
  <c r="BR9" i="56"/>
  <c r="BQ9" i="56"/>
  <c r="BP9" i="56"/>
  <c r="BO9" i="56"/>
  <c r="BN9" i="56"/>
  <c r="BM9" i="56"/>
  <c r="BL9" i="56"/>
  <c r="BK9" i="56"/>
  <c r="BJ9" i="56"/>
  <c r="BI9" i="56"/>
  <c r="BH9" i="56"/>
  <c r="BG9" i="56"/>
  <c r="BF9" i="56"/>
  <c r="BE9" i="56"/>
  <c r="BD9" i="56"/>
  <c r="BC9" i="56"/>
  <c r="BB9" i="56"/>
  <c r="BA9" i="56"/>
  <c r="AZ9" i="56"/>
  <c r="AY9" i="56"/>
  <c r="AX9" i="56"/>
  <c r="AW9" i="56"/>
  <c r="AV9" i="56"/>
  <c r="AU9" i="56"/>
  <c r="AT9" i="56"/>
  <c r="AS9" i="56"/>
  <c r="AR9" i="56"/>
  <c r="AQ9" i="56"/>
  <c r="AP9" i="56"/>
  <c r="AO9" i="56"/>
  <c r="AN9" i="56"/>
  <c r="AM9" i="56"/>
  <c r="AL9" i="56"/>
  <c r="AK9" i="56"/>
  <c r="AJ9" i="56"/>
  <c r="AI9" i="56"/>
  <c r="AH9" i="56"/>
  <c r="AG9" i="56"/>
  <c r="AF9" i="56"/>
  <c r="AE9" i="56"/>
  <c r="AD9" i="56"/>
  <c r="AC9" i="56"/>
  <c r="AB9" i="56"/>
  <c r="AA9" i="56"/>
  <c r="Z9" i="56"/>
  <c r="Y9" i="56"/>
  <c r="X9" i="56"/>
  <c r="W9" i="56"/>
  <c r="V9" i="56"/>
  <c r="U9" i="56"/>
  <c r="T9" i="56"/>
  <c r="S9" i="56"/>
  <c r="R9" i="56"/>
  <c r="Q9" i="56"/>
  <c r="P9" i="56"/>
  <c r="O9" i="56"/>
  <c r="N9" i="56"/>
  <c r="M9" i="56"/>
  <c r="L9" i="56"/>
  <c r="K9" i="56"/>
  <c r="J9" i="56"/>
  <c r="I9" i="56"/>
  <c r="H9" i="56"/>
  <c r="G9" i="56"/>
  <c r="F9" i="56"/>
  <c r="E9" i="56"/>
  <c r="D9" i="56"/>
  <c r="C9" i="56"/>
  <c r="B9" i="56"/>
  <c r="D4" i="15"/>
  <c r="C4" i="15"/>
  <c r="B4" i="15"/>
  <c r="D9" i="11"/>
  <c r="D19" i="11"/>
  <c r="C9" i="11"/>
  <c r="C19" i="11"/>
  <c r="B9" i="11"/>
  <c r="B19" i="11"/>
  <c r="D18" i="11"/>
  <c r="C18" i="11"/>
  <c r="B18" i="11"/>
  <c r="D17" i="11"/>
  <c r="C17" i="11"/>
  <c r="B17" i="11"/>
  <c r="D16" i="11"/>
  <c r="C16" i="11"/>
  <c r="B16" i="11"/>
  <c r="D15" i="11"/>
  <c r="C15" i="11"/>
  <c r="B15" i="11"/>
</calcChain>
</file>

<file path=xl/sharedStrings.xml><?xml version="1.0" encoding="utf-8"?>
<sst xmlns="http://schemas.openxmlformats.org/spreadsheetml/2006/main" count="211" uniqueCount="160">
  <si>
    <t>Per capita incomes</t>
  </si>
  <si>
    <t xml:space="preserve">(In thousands of US dollars, corrected </t>
  </si>
  <si>
    <t>for purchasing power parity)</t>
  </si>
  <si>
    <t>Per capita income, in thousands of 2015 US$ (converted to 2015 price level with updated 2011 PPPs)</t>
  </si>
  <si>
    <t>Germany</t>
  </si>
  <si>
    <t>France</t>
  </si>
  <si>
    <t>Italy</t>
  </si>
  <si>
    <t>2003</t>
  </si>
  <si>
    <t>(In thousands of US dollars, corrected for purchasing power parity)</t>
  </si>
  <si>
    <t>04</t>
  </si>
  <si>
    <t>05</t>
  </si>
  <si>
    <t>06</t>
  </si>
  <si>
    <t>07</t>
  </si>
  <si>
    <t>08</t>
  </si>
  <si>
    <t>09</t>
  </si>
  <si>
    <t>10</t>
  </si>
  <si>
    <t>11</t>
  </si>
  <si>
    <t>12</t>
  </si>
  <si>
    <t>13</t>
  </si>
  <si>
    <t>14</t>
  </si>
  <si>
    <t>15</t>
  </si>
  <si>
    <t>16</t>
  </si>
  <si>
    <t>17</t>
  </si>
  <si>
    <t>United States</t>
  </si>
  <si>
    <t>(Percent of total German exports to the various countries)</t>
  </si>
  <si>
    <t>Source: IMF Data, http://data.imf.org/regular.aspx?key=61013712.</t>
  </si>
  <si>
    <t>China</t>
  </si>
  <si>
    <t>Poland</t>
  </si>
  <si>
    <r>
      <t>H</t>
    </r>
    <r>
      <rPr>
        <sz val="12"/>
        <color theme="1"/>
        <rFont val="Times New Roman"/>
        <charset val="161"/>
      </rPr>
      <t>ungary</t>
    </r>
  </si>
  <si>
    <t>Czech Republic</t>
  </si>
  <si>
    <t>Poland, Hungary and Czech Republic</t>
  </si>
  <si>
    <t>World</t>
  </si>
  <si>
    <t>Share of world</t>
  </si>
  <si>
    <t>(Decrease in percentage of respondents who trust the European Union, 2016 relative to 2001)</t>
  </si>
  <si>
    <t>Source: Standard Eurobarometer survey, available at http://zacat.gesis.org. Note: Respondents answered the following question: “I would like to ask you a question about how much trust you have in certain institutions. For each of the following institutions, please tell me if you (Tend to trust it; Tend not to trust it): The European Union.” The chart presents the change in share of people who said they trusted the EU. For each year, 2001 and 2016, responses for the two available quarters are averaged.</t>
  </si>
  <si>
    <t>2001-16 Change</t>
  </si>
  <si>
    <t>03</t>
  </si>
  <si>
    <t>US</t>
  </si>
  <si>
    <t>Euro Area</t>
  </si>
  <si>
    <t>Jun 2012</t>
  </si>
  <si>
    <t>(Three-month moving average of “core” annual inflation rates, percent)</t>
  </si>
  <si>
    <t>Jul 12</t>
  </si>
  <si>
    <t>Aug 12</t>
  </si>
  <si>
    <t>Sep 12</t>
  </si>
  <si>
    <t>Oct 12</t>
  </si>
  <si>
    <t>Nov 12</t>
  </si>
  <si>
    <t>Dec 12</t>
  </si>
  <si>
    <t>Jan 13</t>
  </si>
  <si>
    <t>Feb 13</t>
  </si>
  <si>
    <t>Mar 13</t>
  </si>
  <si>
    <t>Apr 13</t>
  </si>
  <si>
    <t>May 13</t>
  </si>
  <si>
    <t>Jun 13</t>
  </si>
  <si>
    <t>Jul 13</t>
  </si>
  <si>
    <t>Aug 13</t>
  </si>
  <si>
    <t>Sep 13</t>
  </si>
  <si>
    <t>Oct 13</t>
  </si>
  <si>
    <t>Source: Eurostat: “HICP—All Items Excluding Energy and Food”; St. Louis Fed, FRED: “Personal Consumption Expenditures Excluding Food and Energy (Chain-Type Price Index).”</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</si>
  <si>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</si>
  <si>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</si>
  <si>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</si>
  <si>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</si>
  <si>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</si>
  <si>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</si>
  <si>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</si>
  <si>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</si>
  <si>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</si>
  <si>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</si>
  <si>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</si>
  <si>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</si>
  <si>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</si>
  <si>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</si>
  <si>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</si>
  <si>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</si>
  <si>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</si>
  <si>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</si>
  <si>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</si>
  <si>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Jun 15</t>
  </si>
  <si>
    <t>Jul 15</t>
  </si>
  <si>
    <t>Aug 15</t>
  </si>
  <si>
    <t>Sep 15</t>
  </si>
  <si>
    <t>Oct 15</t>
  </si>
  <si>
    <t>Nov 15</t>
  </si>
  <si>
    <t>Dec 15</t>
  </si>
  <si>
    <t>Jan 16</t>
  </si>
  <si>
    <t>Feb 16</t>
  </si>
  <si>
    <t>Mar 16</t>
  </si>
  <si>
    <t>Apr 16</t>
  </si>
  <si>
    <t>May 16</t>
  </si>
  <si>
    <t>Jun 16</t>
  </si>
  <si>
    <t>Jul 16</t>
  </si>
  <si>
    <t>Aug 16</t>
  </si>
  <si>
    <t>Sep 16</t>
  </si>
  <si>
    <t>Oct 16</t>
  </si>
  <si>
    <t>Nov 16</t>
  </si>
  <si>
    <t>Dec 16</t>
  </si>
  <si>
    <t>Jan 17</t>
  </si>
  <si>
    <t>Feb 17</t>
  </si>
  <si>
    <t>Mar 17</t>
  </si>
  <si>
    <t>Apr 17</t>
  </si>
  <si>
    <t>May 17</t>
  </si>
  <si>
    <t>Jun 17</t>
  </si>
  <si>
    <t>Jul 17</t>
  </si>
  <si>
    <t>Aug 17</t>
  </si>
  <si>
    <t>Sep 17</t>
  </si>
  <si>
    <t>Oct 17</t>
  </si>
  <si>
    <t>Nov 17</t>
  </si>
  <si>
    <t>Dec 17</t>
  </si>
  <si>
    <t>Jan 18</t>
  </si>
  <si>
    <t>Feb 18</t>
  </si>
  <si>
    <t>Mar 18</t>
  </si>
  <si>
    <t>Apr 18</t>
  </si>
  <si>
    <t>May 18</t>
  </si>
  <si>
    <t>Jun 18</t>
  </si>
  <si>
    <t>Jul 18</t>
  </si>
  <si>
    <t>18</t>
  </si>
  <si>
    <t>19</t>
  </si>
  <si>
    <t>20</t>
  </si>
  <si>
    <t xml:space="preserve">Actual (Euro Area Core Inflation) </t>
  </si>
  <si>
    <t>2013 Forecast</t>
  </si>
  <si>
    <t>2014 Forecast</t>
  </si>
  <si>
    <t>2015 Forecast</t>
  </si>
  <si>
    <t>2016 Forecast</t>
  </si>
  <si>
    <t>2017 Forecast</t>
  </si>
  <si>
    <t>2018 Forecast</t>
  </si>
  <si>
    <t>(2018 core inflation is the average of months January to September)</t>
  </si>
  <si>
    <t>Raw</t>
  </si>
  <si>
    <t>Y-o-Year</t>
  </si>
  <si>
    <t>(Annual growth rates, percent; three-quarter moving averages)</t>
  </si>
  <si>
    <t xml:space="preserve">Source: For world trade growth data World Trade Monitor, https://www.cpb.nl/en/data; for the industrial production of Germany, France and Italy Eurostat, code [sts_inpr_m]. Note: The three-month average of growth over the same three months in the previous year. </t>
  </si>
  <si>
    <t>Number of college graduates leaving Italy (left)</t>
  </si>
  <si>
    <t>Number of college graduates returning to Italy (left)</t>
  </si>
  <si>
    <t xml:space="preserve">   25-34</t>
  </si>
  <si>
    <t>Young college-educated Italians leave Italy in growing numbers.</t>
  </si>
  <si>
    <t>2002</t>
  </si>
  <si>
    <t>Source: Italian National Institute of Statistics.</t>
  </si>
  <si>
    <t>The ECB keeps forecasting a rise in inflation:</t>
  </si>
  <si>
    <t>Inflation remains stubbornly low.</t>
  </si>
  <si>
    <t>World trade rather than ECB’s bond purchases moves eurozone growth.</t>
  </si>
  <si>
    <t>Sources: ECB’s Macroeconomic Projections made in March of the year, https://www.ecb.europa.eu/pub/projections/html/index.en.html.                                                                                 Note: 2018 core inflation is the average of months January to September 2018.</t>
  </si>
  <si>
    <t>World trade</t>
  </si>
  <si>
    <t>Germany industrial production</t>
  </si>
  <si>
    <t>France industrial production</t>
  </si>
  <si>
    <t>Italy industrial production</t>
  </si>
  <si>
    <t>Italians lost trust in Europe: economic wounds left political scars.</t>
  </si>
  <si>
    <t>Predictably, German exporters shift their sights away from the euro area.</t>
  </si>
  <si>
    <t>Italy’s financial problems:</t>
  </si>
  <si>
    <t>Ratio</t>
  </si>
  <si>
    <t>General index</t>
  </si>
  <si>
    <t>Financial index</t>
  </si>
  <si>
    <t>10Y yield</t>
  </si>
  <si>
    <t>10-Year Bond Yield</t>
  </si>
  <si>
    <t>The government-bank “doom loop,” always latent, has remerged.</t>
  </si>
  <si>
    <t>Sources: FTSE Italia All-Share Financial Index: Global Financial Data, ticker IT8300 Index; FTSE Italia All-Share Index: Global Financial Data, ticker FTSEMIB Index; Italy ten-year bond yield: Datastream International, code S310DT. Notes: The graph presents the relative performance of financial stocks and the Italian 10-year bond yield from 2 January 2015 to 18 September 2012. The relative performance of financial stocks for Italy is the ratio between the FTSE Italia All-Share Financial Index and FTSE Italia All-Share Index.</t>
  </si>
  <si>
    <t>Sources: Conference Board, “Total Economy Database (Adjusted Version),” http://www.conference-board.org/data/economydatabase/.</t>
  </si>
  <si>
    <t>Kaldor's ghost stalks: the euro area's great divergence.</t>
  </si>
  <si>
    <t>Per Kaldor’s political forecast: economic wounds left political scars.</t>
  </si>
  <si>
    <t>Kaldor’s ghost stalks: the euro area’s great divergence.</t>
  </si>
  <si>
    <t xml:space="preserve">Looking ahead: the ECB has reached its political limits:
</t>
  </si>
  <si>
    <t>ECB delay in bond purchases delivered the lowflation wound.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</si>
</sst>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00000"/>
    <numFmt numFmtId="169" formatCode="_-&quot;Sfr.&quot;* #,##0_-;\-&quot;Sfr.&quot;* #,##0_-;_-&quot;Sfr.&quot;* &quot;-&quot;_-;_-@_-"/>
    <numFmt numFmtId="170" formatCode="_-&quot;Sfr.&quot;* #,##0.00_-;\-&quot;Sfr.&quot;* #,##0.00_-;_-&quot;Sfr.&quot;* &quot;-&quot;??_-;_-@_-"/>
    <numFmt numFmtId="171" formatCode="0.0"/>
    <numFmt numFmtId="172" formatCode="_-[$€]* #,##0.00_-;\-[$€]* #,##0.00_-;_-[$€]* &quot;-&quot;??_-;_-@_-"/>
    <numFmt numFmtId="173" formatCode="_([$€]* #,##0.00_);_([$€]* \(#,##0.00\);_([$€]* &quot;-&quot;??_);_(@_)"/>
    <numFmt numFmtId="174" formatCode="_-* #,##0\ _D_M_-;\-* #,##0\ _D_M_-;_-* &quot;-&quot;\ _D_M_-;_-@_-"/>
    <numFmt numFmtId="175" formatCode="[$-410]d\-mmm\-yy;@"/>
    <numFmt numFmtId="176" formatCode="_-&quot;L.&quot;\ * #,##0_-;\-&quot;L.&quot;\ * #,##0_-;_-&quot;L.&quot;\ * &quot;-&quot;_-;_-@_-"/>
    <numFmt numFmtId="177" formatCode="_-* #,##0.00_-;_-* #,##0.00\-;_-* &quot;-&quot;??_-;_-@_-"/>
    <numFmt numFmtId="178" formatCode="#,##0.00%"/>
    <numFmt numFmtId="179" formatCode="0.000"/>
    <numFmt numFmtId="180" formatCode="0.0000"/>
    <numFmt numFmtId="181" formatCode="mm/dd/yy;@"/>
  </numFmts>
  <fonts count="9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
      <name val="Calibri"/>
      <family val="2"/>
      <scheme val="minor"/>
    </font>
    <font>
      <b/>
      <sz val="12"/>
      <color theme="1"/>
      <name val="Times New Roman"/>
      <charset val="161"/>
    </font>
    <font>
      <sz val="12"/>
      <color theme="1"/>
      <name val="Times New Roman"/>
      <charset val="161"/>
    </font>
    <font>
      <sz val="12"/>
      <color rgb="FF000000"/>
      <name val="Times New Roman"/>
      <charset val="161"/>
    </font>
    <font>
      <sz val="10"/>
      <color rgb="FF000000"/>
      <name val="Verdana"/>
      <family val="2"/>
    </font>
    <font>
      <sz val="11"/>
      <color indexed="8"/>
      <name val="Arial"/>
      <family val="2"/>
    </font>
    <font>
      <sz val="11"/>
      <color indexed="8"/>
      <name val="Calibri"/>
      <family val="2"/>
    </font>
    <font>
      <sz val="11"/>
      <color indexed="9"/>
      <name val="Arial"/>
      <family val="2"/>
    </font>
    <font>
      <sz val="11"/>
      <color indexed="9"/>
      <name val="Calibri"/>
      <family val="2"/>
    </font>
    <font>
      <sz val="11"/>
      <color theme="0"/>
      <name val="Calibri"/>
      <family val="2"/>
      <scheme val="minor"/>
    </font>
    <font>
      <sz val="10"/>
      <name val="Arial"/>
      <family val="2"/>
    </font>
    <font>
      <b/>
      <sz val="11"/>
      <color indexed="52"/>
      <name val="Calibri"/>
      <family val="2"/>
    </font>
    <font>
      <b/>
      <sz val="11"/>
      <color rgb="FFFA7D00"/>
      <name val="Calibri"/>
      <family val="2"/>
      <scheme val="minor"/>
    </font>
    <font>
      <sz val="11"/>
      <color indexed="52"/>
      <name val="Calibri"/>
      <family val="2"/>
    </font>
    <font>
      <sz val="11"/>
      <color rgb="FFFA7D00"/>
      <name val="Calibri"/>
      <family val="2"/>
      <scheme val="minor"/>
    </font>
    <font>
      <b/>
      <sz val="11"/>
      <color indexed="9"/>
      <name val="Calibri"/>
      <family val="2"/>
    </font>
    <font>
      <b/>
      <sz val="11"/>
      <color theme="0"/>
      <name val="Calibri"/>
      <family val="2"/>
      <scheme val="minor"/>
    </font>
    <font>
      <b/>
      <sz val="11"/>
      <color indexed="9"/>
      <name val="Arial"/>
      <family val="2"/>
    </font>
    <font>
      <sz val="10"/>
      <name val="Tahoma"/>
      <family val="2"/>
    </font>
    <font>
      <sz val="9"/>
      <name val="Tms Rmn"/>
    </font>
    <font>
      <b/>
      <sz val="11"/>
      <color indexed="8"/>
      <name val="Calibri"/>
      <family val="2"/>
    </font>
    <font>
      <sz val="10"/>
      <name val="Courier"/>
      <family val="3"/>
    </font>
    <font>
      <u/>
      <sz val="10"/>
      <color indexed="20"/>
      <name val="Arial"/>
      <family val="2"/>
    </font>
    <font>
      <u/>
      <sz val="10"/>
      <color indexed="12"/>
      <name val="Verdana"/>
      <family val="2"/>
    </font>
    <font>
      <sz val="11"/>
      <color indexed="62"/>
      <name val="Calibri"/>
      <family val="2"/>
    </font>
    <font>
      <sz val="8"/>
      <color theme="1"/>
      <name val="Tahoma"/>
      <family val="2"/>
    </font>
    <font>
      <sz val="10"/>
      <name val="MS Sans Serif"/>
      <family val="2"/>
    </font>
    <font>
      <sz val="11"/>
      <color indexed="60"/>
      <name val="Calibri"/>
      <family val="2"/>
    </font>
    <font>
      <sz val="11"/>
      <color rgb="FF9C6500"/>
      <name val="Calibri"/>
      <family val="2"/>
      <scheme val="minor"/>
    </font>
    <font>
      <sz val="11"/>
      <name val="Arial"/>
      <family val="2"/>
    </font>
    <font>
      <sz val="10"/>
      <name val="Verdana"/>
      <family val="2"/>
    </font>
    <font>
      <sz val="11"/>
      <color rgb="FF000000"/>
      <name val="Calibri"/>
      <family val="2"/>
    </font>
    <font>
      <sz val="8"/>
      <name val="Helv"/>
    </font>
    <font>
      <sz val="10"/>
      <color indexed="8"/>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7"/>
      <name val="Arial"/>
      <family val="2"/>
    </font>
    <font>
      <sz val="9"/>
      <color rgb="FF033DDF"/>
      <name val="Maiandra GD"/>
      <family val="2"/>
    </font>
    <font>
      <sz val="11"/>
      <color indexed="10"/>
      <name val="Calibri"/>
      <family val="2"/>
    </font>
    <font>
      <sz val="11"/>
      <color rgb="FFFF0000"/>
      <name val="Calibri"/>
      <family val="2"/>
      <scheme val="minor"/>
    </font>
    <font>
      <i/>
      <sz val="11"/>
      <color indexed="23"/>
      <name val="Calibri"/>
      <family val="2"/>
    </font>
    <font>
      <i/>
      <sz val="11"/>
      <color rgb="FF7F7F7F"/>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Arial"/>
      <family val="2"/>
    </font>
    <font>
      <b/>
      <sz val="11"/>
      <color theme="1"/>
      <name val="Calibri"/>
      <family val="2"/>
      <scheme val="minor"/>
    </font>
    <font>
      <sz val="11"/>
      <color indexed="20"/>
      <name val="Calibri"/>
      <family val="2"/>
    </font>
    <font>
      <sz val="11"/>
      <color rgb="FF9C0006"/>
      <name val="Calibri"/>
      <family val="2"/>
      <scheme val="minor"/>
    </font>
    <font>
      <sz val="11"/>
      <color indexed="17"/>
      <name val="Calibri"/>
      <family val="2"/>
    </font>
    <font>
      <sz val="11"/>
      <color rgb="FF006100"/>
      <name val="Calibri"/>
      <family val="2"/>
      <scheme val="minor"/>
    </font>
    <font>
      <sz val="11"/>
      <color indexed="10"/>
      <name val="Arial"/>
      <family val="2"/>
    </font>
    <font>
      <u/>
      <sz val="11"/>
      <color theme="10"/>
      <name val="Calibri"/>
      <family val="2"/>
      <scheme val="minor"/>
    </font>
    <font>
      <u/>
      <sz val="12"/>
      <color theme="10"/>
      <name val="Times New Roman"/>
      <charset val="161"/>
    </font>
    <font>
      <sz val="8.25"/>
      <color indexed="8"/>
      <name val="Tahoma"/>
      <family val="2"/>
    </font>
    <font>
      <sz val="11"/>
      <color theme="1"/>
      <name val="Times New Roman"/>
      <family val="2"/>
    </font>
    <font>
      <sz val="10"/>
      <name val="Calibri"/>
      <family val="2"/>
    </font>
    <font>
      <sz val="10"/>
      <color theme="1"/>
      <name val="Calibri"/>
      <family val="2"/>
    </font>
    <font>
      <sz val="11"/>
      <color indexed="8"/>
      <name val="Calibri"/>
      <family val="2"/>
      <scheme val="minor"/>
    </font>
    <font>
      <sz val="12"/>
      <name val="Times New Roman"/>
      <charset val="161"/>
    </font>
    <font>
      <sz val="1"/>
      <color rgb="FFFFFFFF"/>
      <name val="Verdana"/>
      <family val="2"/>
    </font>
    <font>
      <sz val="11"/>
      <color indexed="8"/>
      <name val="BdE Neue Helvetica 45 Light"/>
      <family val="2"/>
    </font>
    <font>
      <sz val="11"/>
      <color indexed="9"/>
      <name val="BdE Neue Helvetica 45 Light"/>
      <family val="2"/>
    </font>
    <font>
      <sz val="10"/>
      <name val="Times New Roman"/>
      <family val="1"/>
    </font>
    <font>
      <sz val="11"/>
      <color indexed="17"/>
      <name val="BdE Neue Helvetica 45 Light"/>
      <family val="2"/>
    </font>
    <font>
      <b/>
      <sz val="11"/>
      <color indexed="52"/>
      <name val="BdE Neue Helvetica 45 Light"/>
      <family val="2"/>
    </font>
    <font>
      <b/>
      <sz val="11"/>
      <color indexed="9"/>
      <name val="BdE Neue Helvetica 45 Light"/>
      <family val="2"/>
    </font>
    <font>
      <sz val="11"/>
      <color indexed="52"/>
      <name val="BdE Neue Helvetica 45 Light"/>
      <family val="2"/>
    </font>
    <font>
      <b/>
      <sz val="11"/>
      <color indexed="56"/>
      <name val="BdE Neue Helvetica 45 Light"/>
      <family val="2"/>
    </font>
    <font>
      <sz val="11"/>
      <color indexed="62"/>
      <name val="BdE Neue Helvetica 45 Light"/>
      <family val="2"/>
    </font>
    <font>
      <u/>
      <sz val="10"/>
      <color indexed="12"/>
      <name val="Arial"/>
      <family val="2"/>
    </font>
    <font>
      <sz val="11"/>
      <color indexed="20"/>
      <name val="BdE Neue Helvetica 45 Light"/>
      <family val="2"/>
    </font>
    <font>
      <b/>
      <sz val="11"/>
      <color indexed="63"/>
      <name val="BdE Neue Helvetica 45 Light"/>
      <family val="2"/>
    </font>
    <font>
      <sz val="11"/>
      <color indexed="10"/>
      <name val="BdE Neue Helvetica 45 Light"/>
      <family val="2"/>
    </font>
    <font>
      <i/>
      <sz val="11"/>
      <color indexed="23"/>
      <name val="BdE Neue Helvetica 45 Light"/>
      <family val="2"/>
    </font>
    <font>
      <b/>
      <sz val="15"/>
      <color indexed="56"/>
      <name val="BdE Neue Helvetica 45 Light"/>
      <family val="2"/>
    </font>
    <font>
      <b/>
      <sz val="13"/>
      <color indexed="56"/>
      <name val="BdE Neue Helvetica 45 Light"/>
      <family val="2"/>
    </font>
    <font>
      <u/>
      <sz val="11"/>
      <color theme="10"/>
      <name val="Cambria"/>
      <family val="1"/>
    </font>
    <font>
      <sz val="12"/>
      <color theme="1"/>
      <name val="Cambria"/>
      <family val="1"/>
    </font>
    <font>
      <u/>
      <sz val="12"/>
      <color theme="10"/>
      <name val="Calibri"/>
      <family val="2"/>
      <scheme val="minor"/>
    </font>
    <font>
      <i/>
      <sz val="12"/>
      <color theme="1"/>
      <name val="Times New Roman"/>
      <charset val="161"/>
    </font>
    <font>
      <u/>
      <sz val="12"/>
      <color theme="1"/>
      <name val="Times New Roman"/>
      <charset val="161"/>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bgColor indexed="6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bgColor indexed="64"/>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6"/>
        <bgColor indexed="26"/>
      </patternFill>
    </fill>
    <fill>
      <patternFill patternType="solid">
        <fgColor indexed="47"/>
        <bgColor indexed="47"/>
      </patternFill>
    </fill>
    <fill>
      <patternFill patternType="solid">
        <fgColor theme="9"/>
        <bgColor indexed="64"/>
      </patternFill>
    </fill>
    <fill>
      <patternFill patternType="solid">
        <fgColor rgb="FFFFC7CE"/>
        <bgColor indexed="64"/>
      </patternFill>
    </fill>
    <fill>
      <patternFill patternType="solid">
        <fgColor indexed="22"/>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gray125">
        <fgColor rgb="FFFFFFFF"/>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tint="0.4996795556505020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medium">
        <color theme="0" tint="-0.24994659260841701"/>
      </left>
      <right style="medium">
        <color theme="0" tint="-0.24994659260841701"/>
      </right>
      <top/>
      <bottom style="medium">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763">
    <xf numFmtId="0" fontId="0" fillId="0" borderId="0"/>
    <xf numFmtId="0" fontId="3" fillId="0" borderId="0"/>
    <xf numFmtId="0" fontId="11" fillId="0" borderId="0" applyNumberFormat="0">
      <alignment readingOrder="1"/>
      <protection locked="0"/>
    </xf>
    <xf numFmtId="0" fontId="11" fillId="0" borderId="0" applyNumberFormat="0">
      <alignment readingOrder="1"/>
      <protection locked="0"/>
    </xf>
    <xf numFmtId="0" fontId="11" fillId="0" borderId="0" applyNumberFormat="0">
      <alignment readingOrder="1"/>
      <protection locked="0"/>
    </xf>
    <xf numFmtId="0" fontId="11" fillId="0" borderId="0" applyNumberFormat="0">
      <alignment readingOrder="1"/>
      <protection locked="0"/>
    </xf>
    <xf numFmtId="168" fontId="11" fillId="0" borderId="0">
      <alignment readingOrder="1"/>
      <protection locked="0"/>
    </xf>
    <xf numFmtId="168" fontId="11" fillId="0" borderId="0">
      <alignment readingOrder="1"/>
      <protection locked="0"/>
    </xf>
    <xf numFmtId="0" fontId="11" fillId="0" borderId="0" applyNumberFormat="0">
      <alignment horizontal="center" readingOrder="1"/>
      <protection locked="0"/>
    </xf>
    <xf numFmtId="0" fontId="11" fillId="0" borderId="0" applyNumberFormat="0">
      <alignment horizontal="center" readingOrder="1"/>
      <protection locked="0"/>
    </xf>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3" fillId="3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3"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3" fillId="4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4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3" fillId="4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3" fillId="44"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3" fillId="5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3" fillId="5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3" fillId="5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3" fillId="4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3" fillId="5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3" fillId="5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5" fillId="61" borderId="0" applyNumberFormat="0" applyBorder="0" applyAlignment="0" applyProtection="0"/>
    <xf numFmtId="0" fontId="16" fillId="11"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6" fillId="15"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6" fillId="19" borderId="0" applyNumberFormat="0" applyBorder="0" applyAlignment="0" applyProtection="0"/>
    <xf numFmtId="0" fontId="15" fillId="53" borderId="0" applyNumberFormat="0" applyBorder="0" applyAlignment="0" applyProtection="0"/>
    <xf numFmtId="0" fontId="15" fillId="62" borderId="0" applyNumberFormat="0" applyBorder="0" applyAlignment="0" applyProtection="0"/>
    <xf numFmtId="0" fontId="16" fillId="23"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27"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6" fillId="31" borderId="0" applyNumberFormat="0" applyBorder="0" applyAlignment="0" applyProtection="0"/>
    <xf numFmtId="0" fontId="15"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5" fillId="67"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3" fillId="69" borderId="0" applyNumberFormat="0" applyBorder="0" applyAlignment="0" applyProtection="0"/>
    <xf numFmtId="0" fontId="13" fillId="70" borderId="0" applyNumberFormat="0" applyBorder="0" applyAlignment="0" applyProtection="0"/>
    <xf numFmtId="0" fontId="15" fillId="71"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3" fillId="73" borderId="0" applyNumberFormat="0" applyBorder="0" applyAlignment="0" applyProtection="0"/>
    <xf numFmtId="0" fontId="13" fillId="74" borderId="0" applyNumberFormat="0" applyBorder="0" applyAlignment="0" applyProtection="0"/>
    <xf numFmtId="0" fontId="15" fillId="75" borderId="0" applyNumberFormat="0" applyBorder="0" applyAlignment="0" applyProtection="0"/>
    <xf numFmtId="0" fontId="14" fillId="76" borderId="0" applyNumberFormat="0" applyBorder="0" applyAlignment="0" applyProtection="0"/>
    <xf numFmtId="0" fontId="14" fillId="76" borderId="0" applyNumberFormat="0" applyBorder="0" applyAlignment="0" applyProtection="0"/>
    <xf numFmtId="0" fontId="14" fillId="76" borderId="0" applyNumberFormat="0" applyBorder="0" applyAlignment="0" applyProtection="0"/>
    <xf numFmtId="0" fontId="14" fillId="76" borderId="0" applyNumberFormat="0" applyBorder="0" applyAlignment="0" applyProtection="0"/>
    <xf numFmtId="0" fontId="13" fillId="74" borderId="0" applyNumberFormat="0" applyBorder="0" applyAlignment="0" applyProtection="0"/>
    <xf numFmtId="0" fontId="13" fillId="75" borderId="0" applyNumberFormat="0" applyBorder="0" applyAlignment="0" applyProtection="0"/>
    <xf numFmtId="0" fontId="15" fillId="75" borderId="0" applyNumberFormat="0" applyBorder="0" applyAlignment="0" applyProtection="0"/>
    <xf numFmtId="0" fontId="14" fillId="77" borderId="0" applyNumberFormat="0" applyBorder="0" applyAlignment="0" applyProtection="0"/>
    <xf numFmtId="0" fontId="14" fillId="77" borderId="0" applyNumberFormat="0" applyBorder="0" applyAlignment="0" applyProtection="0"/>
    <xf numFmtId="0" fontId="14" fillId="77" borderId="0" applyNumberFormat="0" applyBorder="0" applyAlignment="0" applyProtection="0"/>
    <xf numFmtId="0" fontId="14" fillId="77"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5" fillId="66" borderId="0" applyNumberFormat="0" applyBorder="0" applyAlignment="0" applyProtection="0"/>
    <xf numFmtId="0" fontId="14" fillId="78" borderId="0" applyNumberFormat="0" applyBorder="0" applyAlignment="0" applyProtection="0"/>
    <xf numFmtId="0" fontId="14" fillId="78" borderId="0" applyNumberFormat="0" applyBorder="0" applyAlignment="0" applyProtection="0"/>
    <xf numFmtId="0" fontId="14" fillId="78" borderId="0" applyNumberFormat="0" applyBorder="0" applyAlignment="0" applyProtection="0"/>
    <xf numFmtId="0" fontId="14" fillId="78" borderId="0" applyNumberFormat="0" applyBorder="0" applyAlignment="0" applyProtection="0"/>
    <xf numFmtId="0" fontId="13" fillId="79" borderId="0" applyNumberFormat="0" applyBorder="0" applyAlignment="0" applyProtection="0"/>
    <xf numFmtId="0" fontId="13" fillId="70" borderId="0" applyNumberFormat="0" applyBorder="0" applyAlignment="0" applyProtection="0"/>
    <xf numFmtId="0" fontId="15" fillId="80"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7" fillId="82" borderId="0" applyNumberFormat="0" applyBorder="0" applyAlignment="0" applyProtection="0"/>
    <xf numFmtId="0" fontId="18" fillId="83" borderId="18" applyNumberFormat="0" applyAlignment="0" applyProtection="0"/>
    <xf numFmtId="0" fontId="19" fillId="5" borderId="4" applyNumberFormat="0" applyAlignment="0" applyProtection="0"/>
    <xf numFmtId="0" fontId="18" fillId="83" borderId="18" applyNumberFormat="0" applyAlignment="0" applyProtection="0"/>
    <xf numFmtId="0" fontId="17" fillId="84" borderId="4" applyNumberFormat="0" applyAlignment="0" applyProtection="0"/>
    <xf numFmtId="0" fontId="20" fillId="0" borderId="19" applyNumberFormat="0" applyFill="0" applyAlignment="0" applyProtection="0"/>
    <xf numFmtId="0" fontId="21" fillId="0" borderId="6" applyNumberFormat="0" applyFill="0" applyAlignment="0" applyProtection="0"/>
    <xf numFmtId="0" fontId="20" fillId="0" borderId="19" applyNumberFormat="0" applyFill="0" applyAlignment="0" applyProtection="0"/>
    <xf numFmtId="0" fontId="22" fillId="85" borderId="20" applyNumberFormat="0" applyAlignment="0" applyProtection="0"/>
    <xf numFmtId="0" fontId="23" fillId="6" borderId="7" applyNumberFormat="0" applyAlignment="0" applyProtection="0"/>
    <xf numFmtId="0" fontId="22" fillId="85" borderId="20" applyNumberFormat="0" applyAlignment="0" applyProtection="0"/>
    <xf numFmtId="0" fontId="24" fillId="86" borderId="7" applyNumberFormat="0" applyAlignment="0" applyProtection="0"/>
    <xf numFmtId="0" fontId="15" fillId="87" borderId="0" applyNumberFormat="0" applyBorder="0" applyAlignment="0" applyProtection="0"/>
    <xf numFmtId="0" fontId="16" fillId="8" borderId="0" applyNumberFormat="0" applyBorder="0" applyAlignment="0" applyProtection="0"/>
    <xf numFmtId="0" fontId="15" fillId="87" borderId="0" applyNumberFormat="0" applyBorder="0" applyAlignment="0" applyProtection="0"/>
    <xf numFmtId="0" fontId="15" fillId="88" borderId="0" applyNumberFormat="0" applyBorder="0" applyAlignment="0" applyProtection="0"/>
    <xf numFmtId="0" fontId="16" fillId="12" borderId="0" applyNumberFormat="0" applyBorder="0" applyAlignment="0" applyProtection="0"/>
    <xf numFmtId="0" fontId="15" fillId="88" borderId="0" applyNumberFormat="0" applyBorder="0" applyAlignment="0" applyProtection="0"/>
    <xf numFmtId="0" fontId="15" fillId="89" borderId="0" applyNumberFormat="0" applyBorder="0" applyAlignment="0" applyProtection="0"/>
    <xf numFmtId="0" fontId="16" fillId="16" borderId="0" applyNumberFormat="0" applyBorder="0" applyAlignment="0" applyProtection="0"/>
    <xf numFmtId="0" fontId="15" fillId="89" borderId="0" applyNumberFormat="0" applyBorder="0" applyAlignment="0" applyProtection="0"/>
    <xf numFmtId="0" fontId="15" fillId="62" borderId="0" applyNumberFormat="0" applyBorder="0" applyAlignment="0" applyProtection="0"/>
    <xf numFmtId="0" fontId="16" fillId="20"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24" borderId="0" applyNumberFormat="0" applyBorder="0" applyAlignment="0" applyProtection="0"/>
    <xf numFmtId="0" fontId="15" fillId="63" borderId="0" applyNumberFormat="0" applyBorder="0" applyAlignment="0" applyProtection="0"/>
    <xf numFmtId="0" fontId="15" fillId="90" borderId="0" applyNumberFormat="0" applyBorder="0" applyAlignment="0" applyProtection="0"/>
    <xf numFmtId="0" fontId="16" fillId="28" borderId="0" applyNumberFormat="0" applyBorder="0" applyAlignment="0" applyProtection="0"/>
    <xf numFmtId="0" fontId="15" fillId="90"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166"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1" fontId="26" fillId="0" borderId="0"/>
    <xf numFmtId="0" fontId="27" fillId="91" borderId="0" applyNumberFormat="0" applyBorder="0" applyAlignment="0" applyProtection="0"/>
    <xf numFmtId="0" fontId="27" fillId="92" borderId="0" applyNumberFormat="0" applyBorder="0" applyAlignment="0" applyProtection="0"/>
    <xf numFmtId="0" fontId="27" fillId="93" borderId="0" applyNumberFormat="0" applyBorder="0" applyAlignment="0" applyProtection="0"/>
    <xf numFmtId="172" fontId="28" fillId="0" borderId="0" applyFont="0" applyFill="0" applyBorder="0" applyAlignment="0" applyProtection="0">
      <alignment vertical="center"/>
    </xf>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alignment vertical="top"/>
      <protection locked="0"/>
    </xf>
    <xf numFmtId="0" fontId="17" fillId="94" borderId="0" applyNumberFormat="0" applyBorder="0" applyAlignment="0" applyProtection="0"/>
    <xf numFmtId="0" fontId="17" fillId="0" borderId="1" applyNumberFormat="0" applyFill="0" applyAlignment="0" applyProtection="0"/>
    <xf numFmtId="0" fontId="17" fillId="0" borderId="21"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7" fillId="95" borderId="4" applyNumberFormat="0" applyAlignment="0" applyProtection="0"/>
    <xf numFmtId="0" fontId="31" fillId="44" borderId="18" applyNumberFormat="0" applyAlignment="0" applyProtection="0"/>
    <xf numFmtId="0" fontId="17" fillId="0" borderId="6" applyNumberFormat="0" applyFill="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4" fontId="1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7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3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166"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166" fontId="32" fillId="0" borderId="0" applyFont="0" applyFill="0" applyBorder="0" applyAlignment="0" applyProtection="0"/>
    <xf numFmtId="43" fontId="32" fillId="0" borderId="0" applyFont="0" applyFill="0" applyBorder="0" applyAlignment="0" applyProtection="0"/>
    <xf numFmtId="166" fontId="32" fillId="0" borderId="0" applyFont="0" applyFill="0" applyBorder="0" applyAlignment="0" applyProtection="0"/>
    <xf numFmtId="166" fontId="17" fillId="0" borderId="0" applyFont="0" applyFill="0" applyBorder="0" applyAlignment="0" applyProtection="0"/>
    <xf numFmtId="166"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alignment wrapText="1"/>
    </xf>
    <xf numFmtId="43" fontId="17" fillId="0" borderId="0" applyFont="0" applyFill="0" applyBorder="0" applyAlignment="0" applyProtection="0">
      <alignment wrapText="1"/>
    </xf>
    <xf numFmtId="166" fontId="1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alignment wrapText="1"/>
    </xf>
    <xf numFmtId="43" fontId="1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7" fillId="0" borderId="0" applyFont="0" applyFill="0" applyBorder="0" applyAlignment="0" applyProtection="0"/>
    <xf numFmtId="166" fontId="7" fillId="0" borderId="0" applyFont="0" applyFill="0" applyBorder="0" applyAlignment="0" applyProtection="0"/>
    <xf numFmtId="166" fontId="17" fillId="0" borderId="0" applyFont="0" applyFill="0" applyBorder="0" applyAlignment="0" applyProtection="0"/>
    <xf numFmtId="166"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166" fontId="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alignment wrapText="1"/>
    </xf>
    <xf numFmtId="166"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7"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96" borderId="0" applyNumberFormat="0" applyBorder="0" applyAlignment="0" applyProtection="0"/>
    <xf numFmtId="0" fontId="34" fillId="97" borderId="0" applyNumberFormat="0" applyBorder="0" applyAlignment="0" applyProtection="0"/>
    <xf numFmtId="0" fontId="35" fillId="4" borderId="0" applyNumberFormat="0" applyBorder="0" applyAlignment="0" applyProtection="0"/>
    <xf numFmtId="0" fontId="34" fillId="97" borderId="0" applyNumberFormat="0" applyBorder="0" applyAlignment="0" applyProtection="0"/>
    <xf numFmtId="0" fontId="17" fillId="0" borderId="0"/>
    <xf numFmtId="0" fontId="17" fillId="0" borderId="0"/>
    <xf numFmtId="0" fontId="17" fillId="0" borderId="0"/>
    <xf numFmtId="0" fontId="17" fillId="0" borderId="0"/>
    <xf numFmtId="0" fontId="25" fillId="0" borderId="0"/>
    <xf numFmtId="0" fontId="17" fillId="0" borderId="0"/>
    <xf numFmtId="0" fontId="25" fillId="0" borderId="0"/>
    <xf numFmtId="0" fontId="25" fillId="0" borderId="0"/>
    <xf numFmtId="0" fontId="17" fillId="0" borderId="0"/>
    <xf numFmtId="0" fontId="25" fillId="0" borderId="0"/>
    <xf numFmtId="0" fontId="25" fillId="0" borderId="0"/>
    <xf numFmtId="0" fontId="17" fillId="0" borderId="0"/>
    <xf numFmtId="0" fontId="25" fillId="0" borderId="0"/>
    <xf numFmtId="0" fontId="25" fillId="0" borderId="0"/>
    <xf numFmtId="0" fontId="17" fillId="0" borderId="0"/>
    <xf numFmtId="0" fontId="25" fillId="0" borderId="0"/>
    <xf numFmtId="0" fontId="25" fillId="0" borderId="0"/>
    <xf numFmtId="0" fontId="17" fillId="0" borderId="0"/>
    <xf numFmtId="0" fontId="25" fillId="0" borderId="0"/>
    <xf numFmtId="0" fontId="25" fillId="0" borderId="0"/>
    <xf numFmtId="0" fontId="25" fillId="0" borderId="0"/>
    <xf numFmtId="0" fontId="25" fillId="0" borderId="0"/>
    <xf numFmtId="0" fontId="25" fillId="0" borderId="0"/>
    <xf numFmtId="0" fontId="17" fillId="0" borderId="0"/>
    <xf numFmtId="0" fontId="36" fillId="0" borderId="0"/>
    <xf numFmtId="0" fontId="7" fillId="0" borderId="0"/>
    <xf numFmtId="0" fontId="17" fillId="0" borderId="0"/>
    <xf numFmtId="0" fontId="12" fillId="0" borderId="0"/>
    <xf numFmtId="0" fontId="17" fillId="0" borderId="0"/>
    <xf numFmtId="0" fontId="37" fillId="0" borderId="0" applyNumberFormat="0" applyFont="0">
      <alignment readingOrder="1"/>
      <protection locked="0"/>
    </xf>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25" fillId="0" borderId="0"/>
    <xf numFmtId="0" fontId="36" fillId="0" borderId="0"/>
    <xf numFmtId="0" fontId="17" fillId="0" borderId="0"/>
    <xf numFmtId="0" fontId="17" fillId="0" borderId="0">
      <alignment vertical="center"/>
    </xf>
    <xf numFmtId="0" fontId="17" fillId="0" borderId="0"/>
    <xf numFmtId="0" fontId="17" fillId="0" borderId="0"/>
    <xf numFmtId="0" fontId="17" fillId="0" borderId="0"/>
    <xf numFmtId="0" fontId="25" fillId="0" borderId="0"/>
    <xf numFmtId="0" fontId="17" fillId="0" borderId="0"/>
    <xf numFmtId="0" fontId="25" fillId="0" borderId="0"/>
    <xf numFmtId="0" fontId="17" fillId="0" borderId="0"/>
    <xf numFmtId="0" fontId="17" fillId="0" borderId="11"/>
    <xf numFmtId="0" fontId="17" fillId="0" borderId="1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1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11"/>
    <xf numFmtId="0" fontId="17" fillId="0" borderId="1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11"/>
    <xf numFmtId="0" fontId="32" fillId="0" borderId="0"/>
    <xf numFmtId="0" fontId="17" fillId="0" borderId="0"/>
    <xf numFmtId="0" fontId="7" fillId="0" borderId="0"/>
    <xf numFmtId="0" fontId="17" fillId="0" borderId="0"/>
    <xf numFmtId="0" fontId="32" fillId="0" borderId="0"/>
    <xf numFmtId="0" fontId="17" fillId="0" borderId="0"/>
    <xf numFmtId="0" fontId="7" fillId="0" borderId="0"/>
    <xf numFmtId="0" fontId="7" fillId="0" borderId="0"/>
    <xf numFmtId="0" fontId="32" fillId="0" borderId="0"/>
    <xf numFmtId="0" fontId="7" fillId="0" borderId="0"/>
    <xf numFmtId="0" fontId="7" fillId="0" borderId="0"/>
    <xf numFmtId="0" fontId="7" fillId="0" borderId="0"/>
    <xf numFmtId="0" fontId="17" fillId="0" borderId="0"/>
    <xf numFmtId="0" fontId="7" fillId="0" borderId="0"/>
    <xf numFmtId="0" fontId="32" fillId="0" borderId="0"/>
    <xf numFmtId="0" fontId="17" fillId="0" borderId="0"/>
    <xf numFmtId="0" fontId="7" fillId="0" borderId="0"/>
    <xf numFmtId="0" fontId="32" fillId="0" borderId="0"/>
    <xf numFmtId="0" fontId="7" fillId="0" borderId="0"/>
    <xf numFmtId="0" fontId="17" fillId="0" borderId="0"/>
    <xf numFmtId="0" fontId="17" fillId="0" borderId="0"/>
    <xf numFmtId="0" fontId="7" fillId="0" borderId="0"/>
    <xf numFmtId="0" fontId="17" fillId="0" borderId="0"/>
    <xf numFmtId="0" fontId="17" fillId="0" borderId="0"/>
    <xf numFmtId="0" fontId="7" fillId="0" borderId="0"/>
    <xf numFmtId="0" fontId="7" fillId="0" borderId="0"/>
    <xf numFmtId="0" fontId="7" fillId="0" borderId="0"/>
    <xf numFmtId="0" fontId="17" fillId="0" borderId="0"/>
    <xf numFmtId="0" fontId="17" fillId="0" borderId="0"/>
    <xf numFmtId="0" fontId="7" fillId="0" borderId="0"/>
    <xf numFmtId="0" fontId="17" fillId="0" borderId="0"/>
    <xf numFmtId="0" fontId="17" fillId="0" borderId="0"/>
    <xf numFmtId="0" fontId="17" fillId="0" borderId="0"/>
    <xf numFmtId="0" fontId="7" fillId="0" borderId="0"/>
    <xf numFmtId="0" fontId="7" fillId="0" borderId="0"/>
    <xf numFmtId="0" fontId="7" fillId="0" borderId="0"/>
    <xf numFmtId="0" fontId="17" fillId="0" borderId="0"/>
    <xf numFmtId="0" fontId="7" fillId="0" borderId="0"/>
    <xf numFmtId="0" fontId="7" fillId="0" borderId="0"/>
    <xf numFmtId="0" fontId="17" fillId="0" borderId="0"/>
    <xf numFmtId="0" fontId="7" fillId="0" borderId="0"/>
    <xf numFmtId="0" fontId="38" fillId="0" borderId="0"/>
    <xf numFmtId="0" fontId="38" fillId="0" borderId="0"/>
    <xf numFmtId="0" fontId="17" fillId="0" borderId="0"/>
    <xf numFmtId="0" fontId="38" fillId="0" borderId="0"/>
    <xf numFmtId="0" fontId="1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17" fillId="0" borderId="0">
      <alignment wrapText="1"/>
    </xf>
    <xf numFmtId="0" fontId="1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17" fillId="0" borderId="0">
      <alignment wrapText="1"/>
    </xf>
    <xf numFmtId="0" fontId="1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39"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lignment wrapText="1"/>
    </xf>
    <xf numFmtId="0" fontId="7" fillId="0" borderId="0"/>
    <xf numFmtId="0" fontId="7" fillId="0" borderId="0"/>
    <xf numFmtId="0" fontId="7" fillId="0" borderId="0"/>
    <xf numFmtId="0" fontId="17" fillId="0" borderId="0">
      <alignment wrapText="1"/>
    </xf>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32" fillId="0" borderId="0"/>
    <xf numFmtId="0" fontId="32" fillId="0" borderId="0"/>
    <xf numFmtId="0" fontId="17" fillId="0" borderId="0"/>
    <xf numFmtId="0" fontId="7" fillId="0" borderId="0"/>
    <xf numFmtId="0" fontId="7" fillId="0" borderId="0"/>
    <xf numFmtId="0" fontId="7" fillId="0" borderId="0"/>
    <xf numFmtId="0" fontId="17" fillId="0" borderId="11"/>
    <xf numFmtId="0" fontId="7" fillId="0" borderId="0"/>
    <xf numFmtId="0" fontId="17" fillId="0" borderId="11"/>
    <xf numFmtId="0" fontId="17" fillId="0" borderId="1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1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lignment wrapText="1"/>
    </xf>
    <xf numFmtId="0" fontId="17" fillId="0" borderId="11"/>
    <xf numFmtId="0" fontId="17" fillId="0" borderId="11"/>
    <xf numFmtId="0" fontId="17" fillId="0" borderId="0"/>
    <xf numFmtId="0" fontId="17" fillId="0" borderId="11"/>
    <xf numFmtId="0" fontId="17" fillId="0" borderId="0"/>
    <xf numFmtId="0" fontId="40" fillId="0" borderId="0"/>
    <xf numFmtId="0" fontId="17" fillId="0" borderId="11"/>
    <xf numFmtId="0" fontId="17" fillId="0" borderId="11"/>
    <xf numFmtId="0" fontId="17" fillId="0" borderId="11"/>
    <xf numFmtId="0" fontId="17" fillId="0" borderId="0"/>
    <xf numFmtId="0" fontId="17" fillId="0" borderId="0">
      <alignment wrapText="1"/>
    </xf>
    <xf numFmtId="0" fontId="32" fillId="0" borderId="0"/>
    <xf numFmtId="0" fontId="7" fillId="0" borderId="0"/>
    <xf numFmtId="0" fontId="17" fillId="0" borderId="11"/>
    <xf numFmtId="0" fontId="17" fillId="0" borderId="11"/>
    <xf numFmtId="0" fontId="17" fillId="0" borderId="1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11"/>
    <xf numFmtId="0" fontId="17" fillId="0" borderId="11"/>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11"/>
    <xf numFmtId="0" fontId="17" fillId="98" borderId="22"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17" fillId="98" borderId="22" applyNumberFormat="0" applyFont="0" applyAlignment="0" applyProtection="0"/>
    <xf numFmtId="0" fontId="17" fillId="99"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7" fillId="7" borderId="8" applyNumberFormat="0" applyFont="0" applyAlignment="0" applyProtection="0"/>
    <xf numFmtId="0" fontId="17" fillId="84" borderId="5" applyNumberFormat="0" applyAlignment="0" applyProtection="0"/>
    <xf numFmtId="0" fontId="41" fillId="83" borderId="23" applyNumberFormat="0" applyAlignment="0" applyProtection="0"/>
    <xf numFmtId="9" fontId="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4" fontId="42" fillId="97" borderId="24" applyNumberFormat="0" applyProtection="0">
      <alignment vertical="center"/>
    </xf>
    <xf numFmtId="4" fontId="43" fillId="97" borderId="24" applyNumberFormat="0" applyProtection="0">
      <alignment vertical="center"/>
    </xf>
    <xf numFmtId="4" fontId="42" fillId="97" borderId="24" applyNumberFormat="0" applyProtection="0">
      <alignment horizontal="left" vertical="center" indent="1"/>
    </xf>
    <xf numFmtId="0" fontId="42" fillId="97" borderId="24" applyNumberFormat="0" applyProtection="0">
      <alignment horizontal="left" vertical="top" indent="1"/>
    </xf>
    <xf numFmtId="4" fontId="42" fillId="100" borderId="0" applyNumberFormat="0" applyProtection="0">
      <alignment horizontal="left" vertical="center" indent="1"/>
    </xf>
    <xf numFmtId="4" fontId="40" fillId="40" borderId="24" applyNumberFormat="0" applyProtection="0">
      <alignment horizontal="right" vertical="center"/>
    </xf>
    <xf numFmtId="4" fontId="40" fillId="52" borderId="24" applyNumberFormat="0" applyProtection="0">
      <alignment horizontal="right" vertical="center"/>
    </xf>
    <xf numFmtId="4" fontId="40" fillId="88" borderId="24" applyNumberFormat="0" applyProtection="0">
      <alignment horizontal="right" vertical="center"/>
    </xf>
    <xf numFmtId="4" fontId="40" fillId="54" borderId="24" applyNumberFormat="0" applyProtection="0">
      <alignment horizontal="right" vertical="center"/>
    </xf>
    <xf numFmtId="4" fontId="40" fillId="64" borderId="24" applyNumberFormat="0" applyProtection="0">
      <alignment horizontal="right" vertical="center"/>
    </xf>
    <xf numFmtId="4" fontId="40" fillId="90" borderId="24" applyNumberFormat="0" applyProtection="0">
      <alignment horizontal="right" vertical="center"/>
    </xf>
    <xf numFmtId="4" fontId="40" fillId="89" borderId="24" applyNumberFormat="0" applyProtection="0">
      <alignment horizontal="right" vertical="center"/>
    </xf>
    <xf numFmtId="4" fontId="40" fillId="101" borderId="24" applyNumberFormat="0" applyProtection="0">
      <alignment horizontal="right" vertical="center"/>
    </xf>
    <xf numFmtId="4" fontId="40" fillId="53" borderId="24" applyNumberFormat="0" applyProtection="0">
      <alignment horizontal="right" vertical="center"/>
    </xf>
    <xf numFmtId="4" fontId="42" fillId="102" borderId="25" applyNumberFormat="0" applyProtection="0">
      <alignment horizontal="left" vertical="center" indent="1"/>
    </xf>
    <xf numFmtId="4" fontId="40" fillId="103" borderId="0" applyNumberFormat="0" applyProtection="0">
      <alignment horizontal="left" vertical="center" indent="1"/>
    </xf>
    <xf numFmtId="4" fontId="44" fillId="104" borderId="0" applyNumberFormat="0" applyProtection="0">
      <alignment horizontal="left" vertical="center" indent="1"/>
    </xf>
    <xf numFmtId="4" fontId="40" fillId="100" borderId="24" applyNumberFormat="0" applyProtection="0">
      <alignment horizontal="right" vertical="center"/>
    </xf>
    <xf numFmtId="4" fontId="40" fillId="103" borderId="0" applyNumberFormat="0" applyProtection="0">
      <alignment horizontal="left" vertical="center" indent="1"/>
    </xf>
    <xf numFmtId="4" fontId="40" fillId="100" borderId="0" applyNumberFormat="0" applyProtection="0">
      <alignment horizontal="left" vertical="center" indent="1"/>
    </xf>
    <xf numFmtId="0" fontId="17" fillId="104" borderId="24" applyNumberFormat="0" applyProtection="0">
      <alignment horizontal="left" vertical="center" indent="1"/>
    </xf>
    <xf numFmtId="0" fontId="17" fillId="104" borderId="24" applyNumberFormat="0" applyProtection="0">
      <alignment horizontal="left" vertical="top" indent="1"/>
    </xf>
    <xf numFmtId="0" fontId="17" fillId="100" borderId="24" applyNumberFormat="0" applyProtection="0">
      <alignment horizontal="left" vertical="center" indent="1"/>
    </xf>
    <xf numFmtId="0" fontId="17" fillId="100" borderId="24" applyNumberFormat="0" applyProtection="0">
      <alignment horizontal="left" vertical="top" indent="1"/>
    </xf>
    <xf numFmtId="0" fontId="17" fillId="51" borderId="24" applyNumberFormat="0" applyProtection="0">
      <alignment horizontal="left" vertical="center" indent="1"/>
    </xf>
    <xf numFmtId="0" fontId="17" fillId="51" borderId="24" applyNumberFormat="0" applyProtection="0">
      <alignment horizontal="left" vertical="top" indent="1"/>
    </xf>
    <xf numFmtId="0" fontId="17" fillId="103" borderId="24" applyNumberFormat="0" applyProtection="0">
      <alignment horizontal="left" vertical="center" indent="1"/>
    </xf>
    <xf numFmtId="0" fontId="17" fillId="103" borderId="24" applyNumberFormat="0" applyProtection="0">
      <alignment horizontal="left" vertical="top" indent="1"/>
    </xf>
    <xf numFmtId="0" fontId="17" fillId="105" borderId="26" applyNumberFormat="0">
      <protection locked="0"/>
    </xf>
    <xf numFmtId="4" fontId="40" fillId="98" borderId="24" applyNumberFormat="0" applyProtection="0">
      <alignment vertical="center"/>
    </xf>
    <xf numFmtId="4" fontId="45" fillId="98" borderId="24" applyNumberFormat="0" applyProtection="0">
      <alignment vertical="center"/>
    </xf>
    <xf numFmtId="4" fontId="40" fillId="98" borderId="24" applyNumberFormat="0" applyProtection="0">
      <alignment horizontal="left" vertical="center" indent="1"/>
    </xf>
    <xf numFmtId="0" fontId="40" fillId="98" borderId="24" applyNumberFormat="0" applyProtection="0">
      <alignment horizontal="left" vertical="top" indent="1"/>
    </xf>
    <xf numFmtId="4" fontId="40" fillId="103" borderId="24" applyNumberFormat="0" applyProtection="0">
      <alignment horizontal="right" vertical="center"/>
    </xf>
    <xf numFmtId="4" fontId="45" fillId="103" borderId="24" applyNumberFormat="0" applyProtection="0">
      <alignment horizontal="right" vertical="center"/>
    </xf>
    <xf numFmtId="4" fontId="40" fillId="100" borderId="24" applyNumberFormat="0" applyProtection="0">
      <alignment horizontal="left" vertical="center" indent="1"/>
    </xf>
    <xf numFmtId="0" fontId="40" fillId="100" borderId="24" applyNumberFormat="0" applyProtection="0">
      <alignment horizontal="left" vertical="top" indent="1"/>
    </xf>
    <xf numFmtId="4" fontId="46" fillId="106" borderId="0" applyNumberFormat="0" applyProtection="0">
      <alignment horizontal="left" vertical="center" indent="1"/>
    </xf>
    <xf numFmtId="4" fontId="47" fillId="103" borderId="24" applyNumberFormat="0" applyProtection="0">
      <alignment horizontal="right" vertical="center"/>
    </xf>
    <xf numFmtId="0" fontId="48" fillId="0" borderId="0" applyNumberFormat="0" applyFill="0" applyBorder="0" applyAlignment="0" applyProtection="0"/>
    <xf numFmtId="0" fontId="49" fillId="107" borderId="0">
      <alignment horizontal="left"/>
    </xf>
    <xf numFmtId="175" fontId="50" fillId="108" borderId="27" applyNumberFormat="0" applyFont="0" applyBorder="0" applyAlignment="0" applyProtection="0">
      <alignment horizontal="center" vertical="center" wrapText="1"/>
    </xf>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5" fillId="0" borderId="28" applyNumberFormat="0" applyFill="0" applyAlignment="0" applyProtection="0"/>
    <xf numFmtId="0" fontId="4" fillId="0" borderId="1" applyNumberFormat="0" applyFill="0" applyAlignment="0" applyProtection="0"/>
    <xf numFmtId="0" fontId="55" fillId="0" borderId="28" applyNumberFormat="0" applyFill="0" applyAlignment="0" applyProtection="0"/>
    <xf numFmtId="0" fontId="56" fillId="0" borderId="29" applyNumberFormat="0" applyFill="0" applyAlignment="0" applyProtection="0"/>
    <xf numFmtId="0" fontId="5" fillId="0" borderId="2"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6" fillId="0" borderId="3"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27" fillId="0" borderId="31" applyNumberFormat="0" applyFill="0" applyAlignment="0" applyProtection="0"/>
    <xf numFmtId="0" fontId="60" fillId="0" borderId="9" applyNumberFormat="0" applyFill="0" applyAlignment="0" applyProtection="0"/>
    <xf numFmtId="0" fontId="27" fillId="0" borderId="31" applyNumberFormat="0" applyFill="0" applyAlignment="0" applyProtection="0"/>
    <xf numFmtId="0" fontId="61" fillId="40" borderId="0" applyNumberFormat="0" applyBorder="0" applyAlignment="0" applyProtection="0"/>
    <xf numFmtId="0" fontId="62" fillId="3"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2" borderId="0" applyNumberFormat="0" applyBorder="0" applyAlignment="0" applyProtection="0"/>
    <xf numFmtId="0" fontId="63" fillId="41" borderId="0" applyNumberFormat="0" applyBorder="0" applyAlignment="0" applyProtection="0"/>
    <xf numFmtId="0" fontId="63" fillId="43" borderId="0" applyNumberFormat="0" applyBorder="0" applyAlignment="0" applyProtection="0"/>
    <xf numFmtId="176" fontId="17"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77" fontId="17"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 fillId="0" borderId="0"/>
    <xf numFmtId="0" fontId="69" fillId="0" borderId="0"/>
    <xf numFmtId="0" fontId="69" fillId="0" borderId="0"/>
    <xf numFmtId="0" fontId="68" fillId="0" borderId="0"/>
    <xf numFmtId="0" fontId="68" fillId="0" borderId="0"/>
    <xf numFmtId="0" fontId="68" fillId="0" borderId="0"/>
    <xf numFmtId="0" fontId="17" fillId="0" borderId="0">
      <alignment vertical="top"/>
    </xf>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7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9" fillId="0" borderId="0"/>
    <xf numFmtId="0" fontId="69" fillId="0" borderId="0"/>
    <xf numFmtId="0" fontId="4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17" fillId="0" borderId="0" applyNumberFormat="0" applyFill="0" applyBorder="0" applyAlignment="0" applyProtection="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0" fillId="0" borderId="0"/>
    <xf numFmtId="0" fontId="17" fillId="0" borderId="0"/>
    <xf numFmtId="0" fontId="40" fillId="0" borderId="0"/>
    <xf numFmtId="0" fontId="40" fillId="0" borderId="0"/>
    <xf numFmtId="0" fontId="40" fillId="0" borderId="0"/>
    <xf numFmtId="0" fontId="40" fillId="0" borderId="0"/>
    <xf numFmtId="0" fontId="17" fillId="0" borderId="0"/>
    <xf numFmtId="0" fontId="17" fillId="0" borderId="0"/>
    <xf numFmtId="0" fontId="17" fillId="0" borderId="0"/>
    <xf numFmtId="0" fontId="40" fillId="0" borderId="0"/>
    <xf numFmtId="0" fontId="40" fillId="0" borderId="0"/>
    <xf numFmtId="0" fontId="17" fillId="0" borderId="0"/>
    <xf numFmtId="0" fontId="68" fillId="0" borderId="0"/>
    <xf numFmtId="0" fontId="68" fillId="0" borderId="0"/>
    <xf numFmtId="0" fontId="68" fillId="0" borderId="0"/>
    <xf numFmtId="0" fontId="68" fillId="0" borderId="0"/>
    <xf numFmtId="0" fontId="17"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8" fillId="0" borderId="0"/>
    <xf numFmtId="0" fontId="68" fillId="0" borderId="0"/>
    <xf numFmtId="0" fontId="68" fillId="0" borderId="0"/>
    <xf numFmtId="0" fontId="68" fillId="0" borderId="0"/>
    <xf numFmtId="0" fontId="68" fillId="0" borderId="0"/>
    <xf numFmtId="0" fontId="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alignment vertical="top"/>
    </xf>
    <xf numFmtId="0" fontId="17" fillId="0" borderId="0" applyNumberFormat="0" applyFill="0" applyBorder="0" applyAlignment="0" applyProtection="0"/>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70" fillId="0" borderId="0"/>
    <xf numFmtId="0" fontId="70" fillId="0" borderId="0"/>
    <xf numFmtId="0" fontId="68" fillId="0" borderId="0"/>
    <xf numFmtId="0" fontId="7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7" fillId="0" borderId="0"/>
    <xf numFmtId="0" fontId="17" fillId="0" borderId="0" applyNumberFormat="0" applyFill="0" applyBorder="0" applyAlignment="0" applyProtection="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alignment vertical="top"/>
    </xf>
    <xf numFmtId="0" fontId="40" fillId="0" borderId="0"/>
    <xf numFmtId="0" fontId="68" fillId="0" borderId="0"/>
    <xf numFmtId="0" fontId="68" fillId="0" borderId="0"/>
    <xf numFmtId="0" fontId="68" fillId="0" borderId="0"/>
    <xf numFmtId="0" fontId="68" fillId="0" borderId="0"/>
    <xf numFmtId="0" fontId="40" fillId="0" borderId="0"/>
    <xf numFmtId="0" fontId="40"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7" fillId="0" borderId="0"/>
    <xf numFmtId="0" fontId="69" fillId="0" borderId="0"/>
    <xf numFmtId="0" fontId="68" fillId="0" borderId="0"/>
    <xf numFmtId="0" fontId="68" fillId="0" borderId="0"/>
    <xf numFmtId="0" fontId="68"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 fillId="0" borderId="0"/>
    <xf numFmtId="0" fontId="68" fillId="0" borderId="0"/>
    <xf numFmtId="0" fontId="68" fillId="0" borderId="0"/>
    <xf numFmtId="0" fontId="68" fillId="0" borderId="0"/>
    <xf numFmtId="0" fontId="68" fillId="0" borderId="0"/>
    <xf numFmtId="0" fontId="68" fillId="0" borderId="0"/>
    <xf numFmtId="0" fontId="17" fillId="0" borderId="0"/>
    <xf numFmtId="0" fontId="17" fillId="0" borderId="0"/>
    <xf numFmtId="0" fontId="17"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7" fillId="0" borderId="0"/>
    <xf numFmtId="0" fontId="7" fillId="0" borderId="0"/>
    <xf numFmtId="0" fontId="7" fillId="0" borderId="0"/>
    <xf numFmtId="0" fontId="68" fillId="0" borderId="0"/>
    <xf numFmtId="0" fontId="68" fillId="0" borderId="0"/>
    <xf numFmtId="0" fontId="68" fillId="0" borderId="0"/>
    <xf numFmtId="0" fontId="68" fillId="0" borderId="0"/>
    <xf numFmtId="0" fontId="17" fillId="0" borderId="0"/>
    <xf numFmtId="0" fontId="69"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7" fillId="0" borderId="0"/>
    <xf numFmtId="0" fontId="17" fillId="0" borderId="0"/>
    <xf numFmtId="0" fontId="68" fillId="0" borderId="0"/>
    <xf numFmtId="0" fontId="68" fillId="0" borderId="0"/>
    <xf numFmtId="0" fontId="68" fillId="0" borderId="0"/>
    <xf numFmtId="0" fontId="68" fillId="0" borderId="0"/>
    <xf numFmtId="0" fontId="68" fillId="0" borderId="0"/>
    <xf numFmtId="0" fontId="68" fillId="0" borderId="0"/>
    <xf numFmtId="9" fontId="70"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72" fillId="0" borderId="0"/>
    <xf numFmtId="0" fontId="68" fillId="0" borderId="0"/>
    <xf numFmtId="0" fontId="68" fillId="0" borderId="0"/>
    <xf numFmtId="0" fontId="17" fillId="0" borderId="0"/>
    <xf numFmtId="0" fontId="68" fillId="0" borderId="0"/>
    <xf numFmtId="0" fontId="68" fillId="0" borderId="0"/>
    <xf numFmtId="0" fontId="17" fillId="0" borderId="0"/>
    <xf numFmtId="0" fontId="17" fillId="0" borderId="0"/>
    <xf numFmtId="0" fontId="68" fillId="0" borderId="0"/>
    <xf numFmtId="0" fontId="17" fillId="0" borderId="0"/>
    <xf numFmtId="0" fontId="40" fillId="0" borderId="0">
      <alignment vertical="top"/>
    </xf>
    <xf numFmtId="0" fontId="74" fillId="0" borderId="0" applyNumberFormat="0">
      <alignment readingOrder="1"/>
      <protection locked="0"/>
    </xf>
    <xf numFmtId="0" fontId="11" fillId="0" borderId="0" applyNumberFormat="0">
      <alignment readingOrder="1"/>
      <protection locked="0"/>
    </xf>
    <xf numFmtId="178" fontId="11" fillId="0" borderId="0">
      <alignment readingOrder="1"/>
      <protection locked="0"/>
    </xf>
    <xf numFmtId="178" fontId="11" fillId="0" borderId="0">
      <alignment readingOrder="1"/>
      <protection locked="0"/>
    </xf>
    <xf numFmtId="168" fontId="11" fillId="0" borderId="0">
      <alignment readingOrder="1"/>
      <protection locked="0"/>
    </xf>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42" borderId="0" applyNumberFormat="0" applyBorder="0" applyAlignment="0" applyProtection="0"/>
    <xf numFmtId="0" fontId="75" fillId="51" borderId="0" applyNumberFormat="0" applyBorder="0" applyAlignment="0" applyProtection="0"/>
    <xf numFmtId="0" fontId="75" fillId="54" borderId="0" applyNumberFormat="0" applyBorder="0" applyAlignment="0" applyProtection="0"/>
    <xf numFmtId="0" fontId="76" fillId="6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76" fillId="64" borderId="0" applyNumberFormat="0" applyBorder="0" applyAlignment="0" applyProtection="0"/>
    <xf numFmtId="0" fontId="77" fillId="0" borderId="0"/>
    <xf numFmtId="0" fontId="78" fillId="41" borderId="0" applyNumberFormat="0" applyBorder="0" applyAlignment="0" applyProtection="0"/>
    <xf numFmtId="0" fontId="79" fillId="83" borderId="18" applyNumberFormat="0" applyAlignment="0" applyProtection="0"/>
    <xf numFmtId="0" fontId="80" fillId="85" borderId="20" applyNumberFormat="0" applyAlignment="0" applyProtection="0"/>
    <xf numFmtId="0" fontId="81" fillId="0" borderId="19"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0" fontId="82" fillId="0" borderId="0" applyNumberFormat="0" applyFill="0" applyBorder="0" applyAlignment="0" applyProtection="0"/>
    <xf numFmtId="0" fontId="76" fillId="87" borderId="0" applyNumberFormat="0" applyBorder="0" applyAlignment="0" applyProtection="0"/>
    <xf numFmtId="0" fontId="76" fillId="88" borderId="0" applyNumberFormat="0" applyBorder="0" applyAlignment="0" applyProtection="0"/>
    <xf numFmtId="0" fontId="76" fillId="89"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76" fillId="90" borderId="0" applyNumberFormat="0" applyBorder="0" applyAlignment="0" applyProtection="0"/>
    <xf numFmtId="0" fontId="83" fillId="44" borderId="18" applyNumberFormat="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40" borderId="0" applyNumberFormat="0" applyBorder="0" applyAlignment="0" applyProtection="0"/>
    <xf numFmtId="0" fontId="17" fillId="98" borderId="22" applyNumberFormat="0" applyFont="0" applyAlignment="0" applyProtection="0"/>
    <xf numFmtId="9" fontId="77" fillId="0" borderId="0" applyFont="0" applyFill="0" applyBorder="0" applyAlignment="0" applyProtection="0"/>
    <xf numFmtId="9" fontId="17" fillId="0" borderId="0" applyFont="0" applyFill="0" applyBorder="0" applyAlignment="0" applyProtection="0"/>
    <xf numFmtId="0" fontId="86" fillId="83" borderId="23" applyNumberFormat="0" applyAlignment="0" applyProtection="0"/>
    <xf numFmtId="0" fontId="17" fillId="0" borderId="0" applyFill="0" applyBorder="0" applyProtection="0"/>
    <xf numFmtId="0" fontId="17" fillId="0" borderId="0"/>
    <xf numFmtId="0" fontId="87" fillId="0" borderId="0" applyNumberFormat="0" applyFill="0" applyBorder="0" applyAlignment="0" applyProtection="0"/>
    <xf numFmtId="0" fontId="88" fillId="0" borderId="0" applyNumberFormat="0" applyFill="0" applyBorder="0" applyAlignment="0" applyProtection="0"/>
    <xf numFmtId="0" fontId="58" fillId="0" borderId="0" applyNumberFormat="0" applyFill="0" applyBorder="0" applyAlignment="0" applyProtection="0"/>
    <xf numFmtId="0" fontId="89" fillId="0" borderId="28" applyNumberFormat="0" applyFill="0" applyAlignment="0" applyProtection="0"/>
    <xf numFmtId="0" fontId="90" fillId="0" borderId="29" applyNumberFormat="0" applyFill="0" applyAlignment="0" applyProtection="0"/>
    <xf numFmtId="0" fontId="82" fillId="0" borderId="30" applyNumberFormat="0" applyFill="0" applyAlignment="0" applyProtection="0"/>
    <xf numFmtId="42" fontId="17" fillId="0" borderId="0" applyFont="0" applyFill="0" applyBorder="0" applyAlignment="0" applyProtection="0"/>
    <xf numFmtId="44" fontId="17" fillId="0" borderId="0" applyFont="0" applyFill="0" applyBorder="0" applyAlignment="0" applyProtection="0"/>
    <xf numFmtId="0" fontId="93" fillId="0" borderId="0" applyNumberFormat="0" applyFill="0" applyBorder="0" applyAlignment="0" applyProtection="0"/>
    <xf numFmtId="43" fontId="3" fillId="0" borderId="0" applyFont="0" applyFill="0" applyBorder="0" applyAlignment="0" applyProtection="0"/>
    <xf numFmtId="9" fontId="7" fillId="0" borderId="0" applyFont="0" applyFill="0" applyBorder="0" applyAlignment="0" applyProtection="0"/>
    <xf numFmtId="0" fontId="7" fillId="0" borderId="0">
      <alignment vertical="center"/>
    </xf>
    <xf numFmtId="0" fontId="2" fillId="0" borderId="0"/>
    <xf numFmtId="0" fontId="93" fillId="0" borderId="0" applyNumberFormat="0" applyFill="0" applyBorder="0" applyAlignment="0" applyProtection="0"/>
    <xf numFmtId="0" fontId="17" fillId="0" borderId="0">
      <alignment vertical="center"/>
    </xf>
    <xf numFmtId="0" fontId="2" fillId="0" borderId="0"/>
    <xf numFmtId="0" fontId="17" fillId="0" borderId="0"/>
    <xf numFmtId="0" fontId="1" fillId="0" borderId="0"/>
    <xf numFmtId="0" fontId="1" fillId="0" borderId="0"/>
    <xf numFmtId="0" fontId="1" fillId="0" borderId="0"/>
  </cellStyleXfs>
  <cellXfs count="187">
    <xf numFmtId="0" fontId="0" fillId="0" borderId="0" xfId="0"/>
    <xf numFmtId="0" fontId="8" fillId="32" borderId="0" xfId="0" applyFont="1" applyFill="1" applyAlignment="1">
      <alignment horizontal="left" vertical="center"/>
    </xf>
    <xf numFmtId="0" fontId="9" fillId="32" borderId="0" xfId="1" applyFont="1" applyFill="1"/>
    <xf numFmtId="0" fontId="9" fillId="32" borderId="0" xfId="0" applyFont="1" applyFill="1"/>
    <xf numFmtId="0" fontId="9" fillId="32" borderId="0" xfId="0" applyFont="1" applyFill="1" applyAlignment="1">
      <alignment horizontal="left" vertical="center"/>
    </xf>
    <xf numFmtId="167" fontId="9" fillId="32" borderId="0" xfId="1" applyNumberFormat="1" applyFont="1" applyFill="1"/>
    <xf numFmtId="0" fontId="9" fillId="32" borderId="0" xfId="0" applyFont="1" applyFill="1" applyAlignment="1">
      <alignment horizontal="left"/>
    </xf>
    <xf numFmtId="0" fontId="0" fillId="32" borderId="0" xfId="0" applyFill="1"/>
    <xf numFmtId="0" fontId="10" fillId="32" borderId="0" xfId="0" applyFont="1" applyFill="1" applyAlignment="1">
      <alignment vertical="center"/>
    </xf>
    <xf numFmtId="0" fontId="9" fillId="0" borderId="0" xfId="1" applyFont="1"/>
    <xf numFmtId="0" fontId="10" fillId="0" borderId="0" xfId="4" applyFont="1">
      <alignment readingOrder="1"/>
      <protection locked="0"/>
    </xf>
    <xf numFmtId="0" fontId="8" fillId="0" borderId="0" xfId="0" applyFont="1" applyAlignment="1">
      <alignment horizontal="left" vertical="center"/>
    </xf>
    <xf numFmtId="0" fontId="9" fillId="0" borderId="0" xfId="0" applyFont="1"/>
    <xf numFmtId="0" fontId="9" fillId="0" borderId="0" xfId="0" applyFont="1" applyAlignment="1">
      <alignment horizontal="left" vertical="center"/>
    </xf>
    <xf numFmtId="49" fontId="9" fillId="0" borderId="0" xfId="1" applyNumberFormat="1" applyFont="1" applyAlignment="1">
      <alignment horizontal="right"/>
    </xf>
    <xf numFmtId="167" fontId="9" fillId="0" borderId="0" xfId="1" applyNumberFormat="1" applyFont="1"/>
    <xf numFmtId="0" fontId="9" fillId="0" borderId="0" xfId="0" applyFont="1" applyAlignment="1">
      <alignment horizontal="left"/>
    </xf>
    <xf numFmtId="0" fontId="67" fillId="0" borderId="0" xfId="29963" applyFont="1" applyAlignment="1">
      <alignment vertical="center"/>
    </xf>
    <xf numFmtId="0" fontId="9" fillId="0" borderId="0" xfId="1" applyFont="1" applyAlignment="1">
      <alignment vertical="top" wrapText="1"/>
    </xf>
    <xf numFmtId="0" fontId="10" fillId="0" borderId="0" xfId="0" applyFont="1" applyAlignment="1">
      <alignment vertical="center"/>
    </xf>
    <xf numFmtId="0" fontId="8" fillId="32" borderId="0" xfId="1" applyFont="1" applyFill="1" applyAlignment="1">
      <alignment horizontal="left" vertical="center"/>
    </xf>
    <xf numFmtId="0" fontId="3" fillId="32" borderId="0" xfId="1" applyFill="1"/>
    <xf numFmtId="0" fontId="9" fillId="32" borderId="0" xfId="1" applyFont="1" applyFill="1" applyBorder="1" applyAlignment="1">
      <alignment vertical="top" wrapText="1"/>
    </xf>
    <xf numFmtId="0" fontId="3" fillId="0" borderId="0" xfId="1"/>
    <xf numFmtId="0" fontId="9" fillId="0" borderId="0" xfId="0" applyFont="1" applyAlignment="1">
      <alignment vertical="center"/>
    </xf>
    <xf numFmtId="0" fontId="73" fillId="32" borderId="0" xfId="18927" applyFont="1" applyFill="1" applyBorder="1" applyProtection="1">
      <protection locked="0"/>
    </xf>
    <xf numFmtId="0" fontId="10" fillId="32" borderId="0" xfId="1" applyFont="1" applyFill="1" applyAlignment="1">
      <alignment horizontal="left"/>
    </xf>
    <xf numFmtId="0" fontId="73" fillId="32" borderId="0" xfId="18927" applyFont="1" applyFill="1" applyBorder="1" applyAlignment="1" applyProtection="1">
      <alignment vertical="top" wrapText="1"/>
      <protection locked="0"/>
    </xf>
    <xf numFmtId="0" fontId="73" fillId="0" borderId="0" xfId="18927" applyFont="1" applyBorder="1" applyProtection="1">
      <protection locked="0"/>
    </xf>
    <xf numFmtId="0" fontId="10" fillId="0" borderId="0" xfId="1" applyFont="1" applyAlignment="1">
      <alignment horizontal="left"/>
    </xf>
    <xf numFmtId="0" fontId="9" fillId="0" borderId="0" xfId="1" applyFont="1" applyProtection="1">
      <protection locked="0"/>
    </xf>
    <xf numFmtId="179" fontId="9" fillId="0" borderId="0" xfId="1" applyNumberFormat="1" applyFont="1" applyAlignment="1" applyProtection="1">
      <alignment horizontal="right"/>
      <protection locked="0"/>
    </xf>
    <xf numFmtId="0" fontId="73" fillId="0" borderId="0" xfId="1" applyFont="1" applyProtection="1">
      <protection locked="0"/>
    </xf>
    <xf numFmtId="180" fontId="73" fillId="0" borderId="0" xfId="18927" applyNumberFormat="1" applyFont="1" applyBorder="1" applyProtection="1">
      <protection locked="0"/>
    </xf>
    <xf numFmtId="0" fontId="73" fillId="0" borderId="0" xfId="18927" applyFont="1" applyBorder="1" applyAlignment="1" applyProtection="1">
      <alignment vertical="top" wrapText="1"/>
      <protection locked="0"/>
    </xf>
    <xf numFmtId="0" fontId="91" fillId="32" borderId="0" xfId="29963" applyFont="1" applyFill="1" applyAlignment="1">
      <alignment vertical="center"/>
    </xf>
    <xf numFmtId="0" fontId="92" fillId="32" borderId="0" xfId="0" applyFont="1" applyFill="1" applyAlignment="1">
      <alignment vertical="center"/>
    </xf>
    <xf numFmtId="0" fontId="66" fillId="32" borderId="0" xfId="29963" applyFill="1" applyAlignment="1">
      <alignment vertical="center"/>
    </xf>
    <xf numFmtId="0" fontId="91" fillId="0" borderId="0" xfId="29963" applyFont="1" applyAlignment="1">
      <alignment vertical="center"/>
    </xf>
    <xf numFmtId="0" fontId="92" fillId="0" borderId="0" xfId="0" applyFont="1" applyAlignment="1">
      <alignment vertical="center"/>
    </xf>
    <xf numFmtId="0" fontId="66" fillId="0" borderId="0" xfId="29963" applyAlignment="1">
      <alignment vertical="center"/>
    </xf>
    <xf numFmtId="0" fontId="8" fillId="0" borderId="0" xfId="0" applyFont="1"/>
    <xf numFmtId="0" fontId="8" fillId="32" borderId="0" xfId="0" applyFont="1" applyFill="1"/>
    <xf numFmtId="0" fontId="9" fillId="0" borderId="0" xfId="18921" applyFont="1" applyProtection="1"/>
    <xf numFmtId="0" fontId="9" fillId="0" borderId="0" xfId="18921" applyFont="1" applyAlignment="1" applyProtection="1">
      <alignment vertical="top" wrapText="1"/>
    </xf>
    <xf numFmtId="49" fontId="9" fillId="0" borderId="0" xfId="18926" applyNumberFormat="1" applyFont="1"/>
    <xf numFmtId="0" fontId="9" fillId="0" borderId="0" xfId="18926" applyFont="1"/>
    <xf numFmtId="167" fontId="9" fillId="0" borderId="0" xfId="18926" applyNumberFormat="1" applyFont="1"/>
    <xf numFmtId="180" fontId="94" fillId="0" borderId="0" xfId="18926" applyNumberFormat="1" applyFont="1" applyFill="1"/>
    <xf numFmtId="0" fontId="94" fillId="0" borderId="0" xfId="18926" applyFont="1" applyFill="1"/>
    <xf numFmtId="0" fontId="9" fillId="0" borderId="0" xfId="0" applyFont="1" applyFill="1" applyBorder="1" applyAlignment="1">
      <alignment vertical="top" wrapText="1"/>
    </xf>
    <xf numFmtId="0" fontId="95" fillId="0" borderId="0" xfId="29963" applyFont="1" applyAlignment="1">
      <alignment vertical="center"/>
    </xf>
    <xf numFmtId="0" fontId="9" fillId="0" borderId="0" xfId="30759" applyFont="1"/>
    <xf numFmtId="14" fontId="9" fillId="0" borderId="0" xfId="0" applyNumberFormat="1" applyFont="1"/>
    <xf numFmtId="49" fontId="9" fillId="0" borderId="0" xfId="0" applyNumberFormat="1" applyFont="1"/>
    <xf numFmtId="1" fontId="9" fillId="0" borderId="0" xfId="0" applyNumberFormat="1" applyFont="1"/>
    <xf numFmtId="49" fontId="0" fillId="0" borderId="0" xfId="0" applyNumberFormat="1"/>
    <xf numFmtId="0" fontId="8" fillId="0" borderId="0" xfId="0" applyFont="1" applyAlignment="1"/>
    <xf numFmtId="0" fontId="9" fillId="0" borderId="0" xfId="18926" applyFont="1" applyBorder="1"/>
    <xf numFmtId="14" fontId="0" fillId="0" borderId="0" xfId="0" applyNumberFormat="1"/>
    <xf numFmtId="0" fontId="9" fillId="32" borderId="0" xfId="18921" applyFont="1" applyFill="1" applyProtection="1"/>
    <xf numFmtId="0" fontId="8" fillId="32" borderId="0" xfId="30758" applyFont="1" applyFill="1" applyBorder="1"/>
    <xf numFmtId="0" fontId="9" fillId="32" borderId="0" xfId="30758" applyFont="1" applyFill="1" applyBorder="1"/>
    <xf numFmtId="0" fontId="0" fillId="32" borderId="0" xfId="0" applyFill="1" applyBorder="1"/>
    <xf numFmtId="0" fontId="9" fillId="32" borderId="0" xfId="0" applyFont="1" applyFill="1" applyBorder="1" applyAlignment="1">
      <alignment vertical="top"/>
    </xf>
    <xf numFmtId="0" fontId="9" fillId="77" borderId="0" xfId="30760" applyFont="1" applyFill="1" applyBorder="1"/>
    <xf numFmtId="0" fontId="9" fillId="0" borderId="0" xfId="30760" applyFont="1" applyFill="1" applyBorder="1"/>
    <xf numFmtId="17" fontId="73" fillId="0" borderId="0" xfId="30760" applyNumberFormat="1" applyFont="1" applyFill="1" applyBorder="1"/>
    <xf numFmtId="171" fontId="9" fillId="0" borderId="0" xfId="30760" applyNumberFormat="1" applyFont="1" applyFill="1" applyBorder="1"/>
    <xf numFmtId="180" fontId="9" fillId="0" borderId="0" xfId="30760" applyNumberFormat="1" applyFont="1" applyFill="1" applyBorder="1"/>
    <xf numFmtId="14" fontId="9" fillId="0" borderId="0" xfId="30760" applyNumberFormat="1" applyFont="1" applyFill="1" applyBorder="1"/>
    <xf numFmtId="17" fontId="9" fillId="0" borderId="0" xfId="30760" applyNumberFormat="1" applyFont="1" applyFill="1" applyBorder="1"/>
    <xf numFmtId="0" fontId="8" fillId="0" borderId="0" xfId="30760" applyFont="1" applyFill="1" applyBorder="1"/>
    <xf numFmtId="0" fontId="9" fillId="0" borderId="0" xfId="30760" applyFont="1" applyFill="1" applyBorder="1" applyAlignment="1"/>
    <xf numFmtId="2" fontId="9" fillId="0" borderId="0" xfId="0" applyNumberFormat="1" applyFont="1"/>
    <xf numFmtId="0" fontId="9" fillId="0" borderId="0" xfId="0" applyFont="1" applyBorder="1"/>
    <xf numFmtId="181" fontId="9" fillId="0" borderId="0" xfId="0" applyNumberFormat="1" applyFont="1"/>
    <xf numFmtId="0" fontId="9" fillId="0" borderId="0" xfId="0" applyNumberFormat="1" applyFont="1"/>
    <xf numFmtId="0" fontId="9" fillId="0" borderId="0" xfId="0" applyFont="1" applyBorder="1" applyAlignment="1">
      <alignment vertical="center" wrapText="1"/>
    </xf>
    <xf numFmtId="15" fontId="9" fillId="0" borderId="0" xfId="0" applyNumberFormat="1" applyFont="1"/>
    <xf numFmtId="4" fontId="9" fillId="0" borderId="0" xfId="0" applyNumberFormat="1" applyFont="1"/>
    <xf numFmtId="0" fontId="9" fillId="32" borderId="10" xfId="1" applyFont="1" applyFill="1" applyBorder="1" applyAlignment="1">
      <alignment horizontal="left" vertical="center" wrapText="1"/>
    </xf>
    <xf numFmtId="0" fontId="9" fillId="32" borderId="11" xfId="1" applyFont="1" applyFill="1" applyBorder="1" applyAlignment="1">
      <alignment horizontal="left" vertical="center" wrapText="1"/>
    </xf>
    <xf numFmtId="0" fontId="9" fillId="32" borderId="12" xfId="1" applyFont="1" applyFill="1" applyBorder="1" applyAlignment="1">
      <alignment horizontal="left" vertical="center" wrapText="1"/>
    </xf>
    <xf numFmtId="0" fontId="9" fillId="32" borderId="13" xfId="1" applyFont="1" applyFill="1" applyBorder="1" applyAlignment="1">
      <alignment horizontal="left" vertical="center" wrapText="1"/>
    </xf>
    <xf numFmtId="0" fontId="9" fillId="32" borderId="0" xfId="1" applyFont="1" applyFill="1" applyBorder="1" applyAlignment="1">
      <alignment horizontal="left" vertical="center" wrapText="1"/>
    </xf>
    <xf numFmtId="0" fontId="9" fillId="32" borderId="14" xfId="1" applyFont="1" applyFill="1" applyBorder="1" applyAlignment="1">
      <alignment horizontal="left" vertical="center" wrapText="1"/>
    </xf>
    <xf numFmtId="0" fontId="9" fillId="32" borderId="15" xfId="1" applyFont="1" applyFill="1" applyBorder="1" applyAlignment="1">
      <alignment horizontal="left" vertical="center" wrapText="1"/>
    </xf>
    <xf numFmtId="0" fontId="9" fillId="32" borderId="16" xfId="1" applyFont="1" applyFill="1" applyBorder="1" applyAlignment="1">
      <alignment horizontal="left" vertical="center" wrapText="1"/>
    </xf>
    <xf numFmtId="0" fontId="9" fillId="32" borderId="17" xfId="1" applyFont="1" applyFill="1" applyBorder="1" applyAlignment="1">
      <alignment horizontal="left" vertical="center" wrapText="1"/>
    </xf>
    <xf numFmtId="0" fontId="73" fillId="32" borderId="32" xfId="18927" applyFont="1" applyFill="1" applyBorder="1" applyAlignment="1" applyProtection="1">
      <alignment horizontal="left" vertical="top" wrapText="1"/>
      <protection locked="0"/>
    </xf>
    <xf numFmtId="0" fontId="73" fillId="32" borderId="33" xfId="18927" applyFont="1" applyFill="1" applyBorder="1" applyAlignment="1" applyProtection="1">
      <alignment horizontal="left" vertical="top" wrapText="1"/>
      <protection locked="0"/>
    </xf>
    <xf numFmtId="0" fontId="73" fillId="32" borderId="34" xfId="18927" applyFont="1" applyFill="1" applyBorder="1" applyAlignment="1" applyProtection="1">
      <alignment horizontal="left" vertical="top" wrapText="1"/>
      <protection locked="0"/>
    </xf>
    <xf numFmtId="0" fontId="9" fillId="32" borderId="10" xfId="18921" applyFont="1" applyFill="1" applyBorder="1" applyAlignment="1" applyProtection="1">
      <alignment horizontal="left" vertical="center" wrapText="1"/>
    </xf>
    <xf numFmtId="0" fontId="9" fillId="32" borderId="11" xfId="18921" applyFont="1" applyFill="1" applyBorder="1" applyAlignment="1" applyProtection="1">
      <alignment horizontal="left" vertical="center" wrapText="1"/>
    </xf>
    <xf numFmtId="0" fontId="9" fillId="32" borderId="12" xfId="18921" applyFont="1" applyFill="1" applyBorder="1" applyAlignment="1" applyProtection="1">
      <alignment horizontal="left" vertical="center" wrapText="1"/>
    </xf>
    <xf numFmtId="0" fontId="9" fillId="32" borderId="13" xfId="18921" applyFont="1" applyFill="1" applyBorder="1" applyAlignment="1" applyProtection="1">
      <alignment horizontal="left" vertical="center" wrapText="1"/>
    </xf>
    <xf numFmtId="0" fontId="9" fillId="32" borderId="0" xfId="18921" applyFont="1" applyFill="1" applyBorder="1" applyAlignment="1" applyProtection="1">
      <alignment horizontal="left" vertical="center" wrapText="1"/>
    </xf>
    <xf numFmtId="0" fontId="9" fillId="32" borderId="14" xfId="18921" applyFont="1" applyFill="1" applyBorder="1" applyAlignment="1" applyProtection="1">
      <alignment horizontal="left" vertical="center" wrapText="1"/>
    </xf>
    <xf numFmtId="0" fontId="9" fillId="32" borderId="15" xfId="18921" applyFont="1" applyFill="1" applyBorder="1" applyAlignment="1" applyProtection="1">
      <alignment horizontal="left" vertical="center" wrapText="1"/>
    </xf>
    <xf numFmtId="0" fontId="9" fillId="32" borderId="16" xfId="18921" applyFont="1" applyFill="1" applyBorder="1" applyAlignment="1" applyProtection="1">
      <alignment horizontal="left" vertical="center" wrapText="1"/>
    </xf>
    <xf numFmtId="0" fontId="9" fillId="32" borderId="17" xfId="18921" applyFont="1" applyFill="1" applyBorder="1" applyAlignment="1" applyProtection="1">
      <alignment horizontal="left" vertical="center" wrapText="1"/>
    </xf>
    <xf numFmtId="0" fontId="9" fillId="32" borderId="10" xfId="0" applyFont="1" applyFill="1" applyBorder="1" applyAlignment="1">
      <alignment horizontal="left" vertical="center" wrapText="1"/>
    </xf>
    <xf numFmtId="0" fontId="9" fillId="32" borderId="11" xfId="0" applyFont="1" applyFill="1" applyBorder="1" applyAlignment="1">
      <alignment horizontal="left" vertical="center" wrapText="1"/>
    </xf>
    <xf numFmtId="0" fontId="9" fillId="32" borderId="12" xfId="0" applyFont="1" applyFill="1" applyBorder="1" applyAlignment="1">
      <alignment horizontal="left" vertical="center" wrapText="1"/>
    </xf>
    <xf numFmtId="0" fontId="9" fillId="32" borderId="13"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14" xfId="0" applyFont="1" applyFill="1" applyBorder="1" applyAlignment="1">
      <alignment horizontal="left" vertical="center" wrapText="1"/>
    </xf>
    <xf numFmtId="0" fontId="9" fillId="32" borderId="15" xfId="0" applyFont="1" applyFill="1" applyBorder="1" applyAlignment="1">
      <alignment horizontal="left" vertical="center" wrapText="1"/>
    </xf>
    <xf numFmtId="0" fontId="9" fillId="32" borderId="16" xfId="0" applyFont="1" applyFill="1" applyBorder="1" applyAlignment="1">
      <alignment horizontal="left" vertical="center" wrapText="1"/>
    </xf>
    <xf numFmtId="0" fontId="9" fillId="32" borderId="17" xfId="0" applyFont="1" applyFill="1" applyBorder="1" applyAlignment="1">
      <alignment horizontal="left" vertical="center" wrapText="1"/>
    </xf>
    <xf numFmtId="0" fontId="9" fillId="32" borderId="10" xfId="30758" applyFont="1" applyFill="1" applyBorder="1" applyAlignment="1">
      <alignment horizontal="left" wrapText="1"/>
    </xf>
    <xf numFmtId="0" fontId="9" fillId="32" borderId="11" xfId="30758" applyFont="1" applyFill="1" applyBorder="1" applyAlignment="1">
      <alignment horizontal="left" wrapText="1"/>
    </xf>
    <xf numFmtId="0" fontId="9" fillId="32" borderId="12" xfId="30758" applyFont="1" applyFill="1" applyBorder="1" applyAlignment="1">
      <alignment horizontal="left" wrapText="1"/>
    </xf>
    <xf numFmtId="0" fontId="9" fillId="32" borderId="13" xfId="30758" applyFont="1" applyFill="1" applyBorder="1" applyAlignment="1">
      <alignment horizontal="left" wrapText="1"/>
    </xf>
    <xf numFmtId="0" fontId="9" fillId="32" borderId="0" xfId="30758" applyFont="1" applyFill="1" applyBorder="1" applyAlignment="1">
      <alignment horizontal="left" wrapText="1"/>
    </xf>
    <xf numFmtId="0" fontId="9" fillId="32" borderId="14" xfId="30758" applyFont="1" applyFill="1" applyBorder="1" applyAlignment="1">
      <alignment horizontal="left" wrapText="1"/>
    </xf>
    <xf numFmtId="0" fontId="9" fillId="32" borderId="15" xfId="30758" applyFont="1" applyFill="1" applyBorder="1" applyAlignment="1">
      <alignment horizontal="left" wrapText="1"/>
    </xf>
    <xf numFmtId="0" fontId="9" fillId="32" borderId="16" xfId="30758" applyFont="1" applyFill="1" applyBorder="1" applyAlignment="1">
      <alignment horizontal="left" wrapText="1"/>
    </xf>
    <xf numFmtId="0" fontId="9" fillId="32" borderId="17" xfId="30758" applyFont="1" applyFill="1" applyBorder="1" applyAlignment="1">
      <alignment horizontal="left" wrapText="1"/>
    </xf>
    <xf numFmtId="0" fontId="9" fillId="32" borderId="32" xfId="0" applyFont="1" applyFill="1" applyBorder="1" applyAlignment="1">
      <alignment horizontal="left" vertical="top"/>
    </xf>
    <xf numFmtId="0" fontId="9" fillId="32" borderId="33" xfId="0" applyFont="1" applyFill="1" applyBorder="1" applyAlignment="1">
      <alignment horizontal="left" vertical="top"/>
    </xf>
    <xf numFmtId="0" fontId="9" fillId="32" borderId="34" xfId="0" applyFont="1" applyFill="1" applyBorder="1" applyAlignment="1">
      <alignment horizontal="left" vertical="top"/>
    </xf>
    <xf numFmtId="0" fontId="9" fillId="0" borderId="10"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13" xfId="1" applyFont="1" applyBorder="1" applyAlignment="1">
      <alignment horizontal="left" vertical="top" wrapText="1"/>
    </xf>
    <xf numFmtId="0" fontId="9" fillId="0" borderId="0" xfId="1" applyFont="1" applyBorder="1" applyAlignment="1">
      <alignment horizontal="left" vertical="top" wrapText="1"/>
    </xf>
    <xf numFmtId="0" fontId="9" fillId="0" borderId="14" xfId="1" applyFont="1" applyBorder="1" applyAlignment="1">
      <alignment horizontal="left" vertical="top" wrapText="1"/>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7" xfId="1" applyFont="1" applyBorder="1" applyAlignment="1">
      <alignment horizontal="left" vertical="top" wrapText="1"/>
    </xf>
    <xf numFmtId="0" fontId="73" fillId="0" borderId="32" xfId="18927" applyFont="1" applyBorder="1" applyAlignment="1" applyProtection="1">
      <alignment horizontal="left" vertical="top" wrapText="1"/>
      <protection locked="0"/>
    </xf>
    <xf numFmtId="0" fontId="73" fillId="0" borderId="33" xfId="18927" applyFont="1" applyBorder="1" applyAlignment="1" applyProtection="1">
      <alignment horizontal="left" vertical="top" wrapText="1"/>
      <protection locked="0"/>
    </xf>
    <xf numFmtId="0" fontId="73" fillId="0" borderId="34" xfId="18927" applyFont="1" applyBorder="1" applyAlignment="1" applyProtection="1">
      <alignment horizontal="left" vertical="top" wrapText="1"/>
      <protection locked="0"/>
    </xf>
    <xf numFmtId="0" fontId="9" fillId="0" borderId="10" xfId="18921" applyFont="1" applyBorder="1" applyAlignment="1" applyProtection="1">
      <alignment horizontal="left" vertical="top" wrapText="1"/>
    </xf>
    <xf numFmtId="0" fontId="9" fillId="0" borderId="11" xfId="18921" applyFont="1" applyBorder="1" applyAlignment="1" applyProtection="1">
      <alignment horizontal="left" vertical="top" wrapText="1"/>
    </xf>
    <xf numFmtId="0" fontId="9" fillId="0" borderId="12" xfId="18921" applyFont="1" applyBorder="1" applyAlignment="1" applyProtection="1">
      <alignment horizontal="left" vertical="top" wrapText="1"/>
    </xf>
    <xf numFmtId="0" fontId="9" fillId="0" borderId="13" xfId="18921" applyFont="1" applyBorder="1" applyAlignment="1" applyProtection="1">
      <alignment horizontal="left" vertical="top" wrapText="1"/>
    </xf>
    <xf numFmtId="0" fontId="9" fillId="0" borderId="0" xfId="18921" applyFont="1" applyBorder="1" applyAlignment="1" applyProtection="1">
      <alignment horizontal="left" vertical="top" wrapText="1"/>
    </xf>
    <xf numFmtId="0" fontId="9" fillId="0" borderId="14" xfId="18921" applyFont="1" applyBorder="1" applyAlignment="1" applyProtection="1">
      <alignment horizontal="left" vertical="top" wrapText="1"/>
    </xf>
    <xf numFmtId="0" fontId="9" fillId="0" borderId="15" xfId="18921" applyFont="1" applyBorder="1" applyAlignment="1" applyProtection="1">
      <alignment horizontal="left" vertical="top" wrapText="1"/>
    </xf>
    <xf numFmtId="0" fontId="9" fillId="0" borderId="16" xfId="18921" applyFont="1" applyBorder="1" applyAlignment="1" applyProtection="1">
      <alignment horizontal="left" vertical="top" wrapText="1"/>
    </xf>
    <xf numFmtId="0" fontId="9" fillId="0" borderId="17" xfId="18921" applyFont="1" applyBorder="1" applyAlignment="1" applyProtection="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0" xfId="30760" applyFont="1" applyFill="1" applyBorder="1" applyAlignment="1">
      <alignment horizontal="left" wrapText="1"/>
    </xf>
    <xf numFmtId="0" fontId="9" fillId="0" borderId="11" xfId="30760" applyFont="1" applyFill="1" applyBorder="1" applyAlignment="1">
      <alignment horizontal="left" wrapText="1"/>
    </xf>
    <xf numFmtId="0" fontId="9" fillId="0" borderId="12" xfId="30760" applyFont="1" applyFill="1" applyBorder="1" applyAlignment="1">
      <alignment horizontal="left" wrapText="1"/>
    </xf>
    <xf numFmtId="0" fontId="9" fillId="0" borderId="13" xfId="30760" applyFont="1" applyFill="1" applyBorder="1" applyAlignment="1">
      <alignment horizontal="left" wrapText="1"/>
    </xf>
    <xf numFmtId="0" fontId="9" fillId="0" borderId="0" xfId="30760" applyFont="1" applyFill="1" applyBorder="1" applyAlignment="1">
      <alignment horizontal="left" wrapText="1"/>
    </xf>
    <xf numFmtId="0" fontId="9" fillId="0" borderId="14" xfId="30760" applyFont="1" applyFill="1" applyBorder="1" applyAlignment="1">
      <alignment horizontal="left" wrapText="1"/>
    </xf>
    <xf numFmtId="0" fontId="9" fillId="0" borderId="15" xfId="30760" applyFont="1" applyFill="1" applyBorder="1" applyAlignment="1">
      <alignment horizontal="left" wrapText="1"/>
    </xf>
    <xf numFmtId="0" fontId="9" fillId="0" borderId="16" xfId="30760" applyFont="1" applyFill="1" applyBorder="1" applyAlignment="1">
      <alignment horizontal="left" wrapText="1"/>
    </xf>
    <xf numFmtId="0" fontId="9" fillId="0" borderId="17" xfId="30760" applyFont="1" applyFill="1" applyBorder="1" applyAlignment="1">
      <alignment horizontal="left" wrapText="1"/>
    </xf>
    <xf numFmtId="0" fontId="9" fillId="0" borderId="32" xfId="0" applyFont="1" applyBorder="1" applyAlignment="1">
      <alignment horizontal="left" vertical="top"/>
    </xf>
    <xf numFmtId="0" fontId="9" fillId="0" borderId="33" xfId="0" applyFont="1" applyBorder="1" applyAlignment="1">
      <alignment horizontal="left" vertical="top"/>
    </xf>
    <xf numFmtId="0" fontId="9" fillId="0" borderId="34" xfId="0" applyFont="1" applyBorder="1" applyAlignment="1">
      <alignment horizontal="left" vertical="top"/>
    </xf>
    <xf numFmtId="0" fontId="9" fillId="32" borderId="0" xfId="1" applyFont="1" applyFill="1" applyBorder="1" applyAlignment="1">
      <alignment vertical="center"/>
    </xf>
    <xf numFmtId="0" fontId="9" fillId="0" borderId="0" xfId="1" applyFont="1" applyBorder="1" applyAlignment="1">
      <alignment vertical="top"/>
    </xf>
    <xf numFmtId="0" fontId="9" fillId="0" borderId="0"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9" fillId="0" borderId="17" xfId="1" applyFont="1" applyBorder="1" applyAlignment="1">
      <alignment horizontal="left" vertical="center" wrapText="1"/>
    </xf>
    <xf numFmtId="0" fontId="8" fillId="32" borderId="0" xfId="0" applyFont="1" applyFill="1" applyBorder="1" applyAlignment="1"/>
    <xf numFmtId="0" fontId="8" fillId="32" borderId="0" xfId="0" applyFont="1" applyFill="1" applyBorder="1" applyAlignment="1">
      <alignment horizontal="left" vertical="center"/>
    </xf>
  </cellXfs>
  <cellStyles count="30763">
    <cellStyle name="_ColumnTitles" xfId="2"/>
    <cellStyle name="_DateRange" xfId="3"/>
    <cellStyle name="_Hidden" xfId="30696"/>
    <cellStyle name="_Normal" xfId="30697"/>
    <cellStyle name="_Percentage" xfId="30698"/>
    <cellStyle name="_PercentageBold" xfId="30699"/>
    <cellStyle name="_SeriesAttributes" xfId="4"/>
    <cellStyle name="_SeriesAttributes 2" xfId="5"/>
    <cellStyle name="_SeriesData" xfId="6"/>
    <cellStyle name="_SeriesData 2" xfId="7"/>
    <cellStyle name="_SeriesDataNA" xfId="8"/>
    <cellStyle name="_SeriesDataNA 2" xfId="9"/>
    <cellStyle name="_SeriesDataStatistics" xfId="30700"/>
    <cellStyle name="1" xfId="29964"/>
    <cellStyle name="1 2" xfId="29965"/>
    <cellStyle name="20% - Accent1 2" xfId="10"/>
    <cellStyle name="20% - Accent1 2 2" xfId="29966"/>
    <cellStyle name="20% - Accent2 2" xfId="11"/>
    <cellStyle name="20% - Accent2 2 2" xfId="29967"/>
    <cellStyle name="20% - Accent3 2" xfId="12"/>
    <cellStyle name="20% - Accent3 2 2" xfId="29968"/>
    <cellStyle name="20% - Accent4 2" xfId="13"/>
    <cellStyle name="20% - Accent4 2 2" xfId="29969"/>
    <cellStyle name="20% - Accent5 2" xfId="14"/>
    <cellStyle name="20% - Accent5 2 2" xfId="29970"/>
    <cellStyle name="20% - Accent6 2" xfId="15"/>
    <cellStyle name="20% - Accent6 2 2" xfId="29971"/>
    <cellStyle name="20% - Colore 1 10" xfId="16"/>
    <cellStyle name="20% - Colore 1 10 2" xfId="17"/>
    <cellStyle name="20% - Colore 1 11" xfId="18"/>
    <cellStyle name="20% - Colore 1 11 2" xfId="19"/>
    <cellStyle name="20% - Colore 1 12" xfId="20"/>
    <cellStyle name="20% - Colore 1 12 2" xfId="21"/>
    <cellStyle name="20% - Colore 1 13" xfId="22"/>
    <cellStyle name="20% - Colore 1 14" xfId="23"/>
    <cellStyle name="20% - Colore 1 2" xfId="24"/>
    <cellStyle name="20% - Colore 1 2 10" xfId="25"/>
    <cellStyle name="20% - Colore 1 2 10 2" xfId="26"/>
    <cellStyle name="20% - Colore 1 2 11" xfId="27"/>
    <cellStyle name="20% - Colore 1 2 11 2" xfId="28"/>
    <cellStyle name="20% - Colore 1 2 12" xfId="29"/>
    <cellStyle name="20% - Colore 1 2 13" xfId="30"/>
    <cellStyle name="20% - Colore 1 2 14" xfId="31"/>
    <cellStyle name="20% - Colore 1 2 2" xfId="32"/>
    <cellStyle name="20% - Colore 1 2 2 10" xfId="33"/>
    <cellStyle name="20% - Colore 1 2 2 10 2" xfId="34"/>
    <cellStyle name="20% - Colore 1 2 2 11" xfId="35"/>
    <cellStyle name="20% - Colore 1 2 2 2" xfId="36"/>
    <cellStyle name="20% - Colore 1 2 2 2 10" xfId="37"/>
    <cellStyle name="20% - Colore 1 2 2 2 2" xfId="38"/>
    <cellStyle name="20% - Colore 1 2 2 2 2 2" xfId="39"/>
    <cellStyle name="20% - Colore 1 2 2 2 2 2 2" xfId="40"/>
    <cellStyle name="20% - Colore 1 2 2 2 2 2 2 2" xfId="41"/>
    <cellStyle name="20% - Colore 1 2 2 2 2 2 2 2 2" xfId="42"/>
    <cellStyle name="20% - Colore 1 2 2 2 2 2 2 2 2 2" xfId="43"/>
    <cellStyle name="20% - Colore 1 2 2 2 2 2 2 2 2 2 2" xfId="44"/>
    <cellStyle name="20% - Colore 1 2 2 2 2 2 2 2 2 3" xfId="45"/>
    <cellStyle name="20% - Colore 1 2 2 2 2 2 2 2 3" xfId="46"/>
    <cellStyle name="20% - Colore 1 2 2 2 2 2 2 2 3 2" xfId="47"/>
    <cellStyle name="20% - Colore 1 2 2 2 2 2 2 2 4" xfId="48"/>
    <cellStyle name="20% - Colore 1 2 2 2 2 2 2 3" xfId="49"/>
    <cellStyle name="20% - Colore 1 2 2 2 2 2 2 3 2" xfId="50"/>
    <cellStyle name="20% - Colore 1 2 2 2 2 2 2 3 2 2" xfId="51"/>
    <cellStyle name="20% - Colore 1 2 2 2 2 2 2 3 3" xfId="52"/>
    <cellStyle name="20% - Colore 1 2 2 2 2 2 2 4" xfId="53"/>
    <cellStyle name="20% - Colore 1 2 2 2 2 2 2 4 2" xfId="54"/>
    <cellStyle name="20% - Colore 1 2 2 2 2 2 2 5" xfId="55"/>
    <cellStyle name="20% - Colore 1 2 2 2 2 2 3" xfId="56"/>
    <cellStyle name="20% - Colore 1 2 2 2 2 2 3 2" xfId="57"/>
    <cellStyle name="20% - Colore 1 2 2 2 2 2 3 2 2" xfId="58"/>
    <cellStyle name="20% - Colore 1 2 2 2 2 2 3 2 2 2" xfId="59"/>
    <cellStyle name="20% - Colore 1 2 2 2 2 2 3 2 3" xfId="60"/>
    <cellStyle name="20% - Colore 1 2 2 2 2 2 3 3" xfId="61"/>
    <cellStyle name="20% - Colore 1 2 2 2 2 2 3 3 2" xfId="62"/>
    <cellStyle name="20% - Colore 1 2 2 2 2 2 3 4" xfId="63"/>
    <cellStyle name="20% - Colore 1 2 2 2 2 2 4" xfId="64"/>
    <cellStyle name="20% - Colore 1 2 2 2 2 2 4 2" xfId="65"/>
    <cellStyle name="20% - Colore 1 2 2 2 2 2 4 2 2" xfId="66"/>
    <cellStyle name="20% - Colore 1 2 2 2 2 2 4 3" xfId="67"/>
    <cellStyle name="20% - Colore 1 2 2 2 2 2 5" xfId="68"/>
    <cellStyle name="20% - Colore 1 2 2 2 2 2 5 2" xfId="69"/>
    <cellStyle name="20% - Colore 1 2 2 2 2 2 6" xfId="70"/>
    <cellStyle name="20% - Colore 1 2 2 2 2 2 6 2" xfId="71"/>
    <cellStyle name="20% - Colore 1 2 2 2 2 2 7" xfId="72"/>
    <cellStyle name="20% - Colore 1 2 2 2 2 2 7 2" xfId="73"/>
    <cellStyle name="20% - Colore 1 2 2 2 2 2 8" xfId="74"/>
    <cellStyle name="20% - Colore 1 2 2 2 2 3" xfId="75"/>
    <cellStyle name="20% - Colore 1 2 2 2 2 3 2" xfId="76"/>
    <cellStyle name="20% - Colore 1 2 2 2 2 3 2 2" xfId="77"/>
    <cellStyle name="20% - Colore 1 2 2 2 2 3 2 2 2" xfId="78"/>
    <cellStyle name="20% - Colore 1 2 2 2 2 3 2 2 2 2" xfId="79"/>
    <cellStyle name="20% - Colore 1 2 2 2 2 3 2 2 3" xfId="80"/>
    <cellStyle name="20% - Colore 1 2 2 2 2 3 2 3" xfId="81"/>
    <cellStyle name="20% - Colore 1 2 2 2 2 3 2 3 2" xfId="82"/>
    <cellStyle name="20% - Colore 1 2 2 2 2 3 2 4" xfId="83"/>
    <cellStyle name="20% - Colore 1 2 2 2 2 3 3" xfId="84"/>
    <cellStyle name="20% - Colore 1 2 2 2 2 3 3 2" xfId="85"/>
    <cellStyle name="20% - Colore 1 2 2 2 2 3 3 2 2" xfId="86"/>
    <cellStyle name="20% - Colore 1 2 2 2 2 3 3 3" xfId="87"/>
    <cellStyle name="20% - Colore 1 2 2 2 2 3 4" xfId="88"/>
    <cellStyle name="20% - Colore 1 2 2 2 2 3 4 2" xfId="89"/>
    <cellStyle name="20% - Colore 1 2 2 2 2 3 5" xfId="90"/>
    <cellStyle name="20% - Colore 1 2 2 2 2 4" xfId="91"/>
    <cellStyle name="20% - Colore 1 2 2 2 2 4 2" xfId="92"/>
    <cellStyle name="20% - Colore 1 2 2 2 2 4 2 2" xfId="93"/>
    <cellStyle name="20% - Colore 1 2 2 2 2 4 2 2 2" xfId="94"/>
    <cellStyle name="20% - Colore 1 2 2 2 2 4 2 3" xfId="95"/>
    <cellStyle name="20% - Colore 1 2 2 2 2 4 3" xfId="96"/>
    <cellStyle name="20% - Colore 1 2 2 2 2 4 3 2" xfId="97"/>
    <cellStyle name="20% - Colore 1 2 2 2 2 4 4" xfId="98"/>
    <cellStyle name="20% - Colore 1 2 2 2 2 5" xfId="99"/>
    <cellStyle name="20% - Colore 1 2 2 2 2 5 2" xfId="100"/>
    <cellStyle name="20% - Colore 1 2 2 2 2 5 2 2" xfId="101"/>
    <cellStyle name="20% - Colore 1 2 2 2 2 5 3" xfId="102"/>
    <cellStyle name="20% - Colore 1 2 2 2 2 6" xfId="103"/>
    <cellStyle name="20% - Colore 1 2 2 2 2 6 2" xfId="104"/>
    <cellStyle name="20% - Colore 1 2 2 2 2 7" xfId="105"/>
    <cellStyle name="20% - Colore 1 2 2 2 2 7 2" xfId="106"/>
    <cellStyle name="20% - Colore 1 2 2 2 2 8" xfId="107"/>
    <cellStyle name="20% - Colore 1 2 2 2 2 8 2" xfId="108"/>
    <cellStyle name="20% - Colore 1 2 2 2 2 9" xfId="109"/>
    <cellStyle name="20% - Colore 1 2 2 2 3" xfId="110"/>
    <cellStyle name="20% - Colore 1 2 2 2 3 2" xfId="111"/>
    <cellStyle name="20% - Colore 1 2 2 2 3 2 2" xfId="112"/>
    <cellStyle name="20% - Colore 1 2 2 2 3 2 2 2" xfId="113"/>
    <cellStyle name="20% - Colore 1 2 2 2 3 2 2 2 2" xfId="114"/>
    <cellStyle name="20% - Colore 1 2 2 2 3 2 2 2 2 2" xfId="115"/>
    <cellStyle name="20% - Colore 1 2 2 2 3 2 2 2 3" xfId="116"/>
    <cellStyle name="20% - Colore 1 2 2 2 3 2 2 3" xfId="117"/>
    <cellStyle name="20% - Colore 1 2 2 2 3 2 2 3 2" xfId="118"/>
    <cellStyle name="20% - Colore 1 2 2 2 3 2 2 4" xfId="119"/>
    <cellStyle name="20% - Colore 1 2 2 2 3 2 3" xfId="120"/>
    <cellStyle name="20% - Colore 1 2 2 2 3 2 3 2" xfId="121"/>
    <cellStyle name="20% - Colore 1 2 2 2 3 2 3 2 2" xfId="122"/>
    <cellStyle name="20% - Colore 1 2 2 2 3 2 3 3" xfId="123"/>
    <cellStyle name="20% - Colore 1 2 2 2 3 2 4" xfId="124"/>
    <cellStyle name="20% - Colore 1 2 2 2 3 2 4 2" xfId="125"/>
    <cellStyle name="20% - Colore 1 2 2 2 3 2 5" xfId="126"/>
    <cellStyle name="20% - Colore 1 2 2 2 3 2 5 2" xfId="127"/>
    <cellStyle name="20% - Colore 1 2 2 2 3 2 6" xfId="128"/>
    <cellStyle name="20% - Colore 1 2 2 2 3 3" xfId="129"/>
    <cellStyle name="20% - Colore 1 2 2 2 3 3 2" xfId="130"/>
    <cellStyle name="20% - Colore 1 2 2 2 3 3 2 2" xfId="131"/>
    <cellStyle name="20% - Colore 1 2 2 2 3 3 2 2 2" xfId="132"/>
    <cellStyle name="20% - Colore 1 2 2 2 3 3 2 3" xfId="133"/>
    <cellStyle name="20% - Colore 1 2 2 2 3 3 3" xfId="134"/>
    <cellStyle name="20% - Colore 1 2 2 2 3 3 3 2" xfId="135"/>
    <cellStyle name="20% - Colore 1 2 2 2 3 3 4" xfId="136"/>
    <cellStyle name="20% - Colore 1 2 2 2 3 4" xfId="137"/>
    <cellStyle name="20% - Colore 1 2 2 2 3 4 2" xfId="138"/>
    <cellStyle name="20% - Colore 1 2 2 2 3 4 2 2" xfId="139"/>
    <cellStyle name="20% - Colore 1 2 2 2 3 4 3" xfId="140"/>
    <cellStyle name="20% - Colore 1 2 2 2 3 5" xfId="141"/>
    <cellStyle name="20% - Colore 1 2 2 2 3 5 2" xfId="142"/>
    <cellStyle name="20% - Colore 1 2 2 2 3 6" xfId="143"/>
    <cellStyle name="20% - Colore 1 2 2 2 3 6 2" xfId="144"/>
    <cellStyle name="20% - Colore 1 2 2 2 3 7" xfId="145"/>
    <cellStyle name="20% - Colore 1 2 2 2 3 7 2" xfId="146"/>
    <cellStyle name="20% - Colore 1 2 2 2 3 8" xfId="147"/>
    <cellStyle name="20% - Colore 1 2 2 2 4" xfId="148"/>
    <cellStyle name="20% - Colore 1 2 2 2 4 2" xfId="149"/>
    <cellStyle name="20% - Colore 1 2 2 2 4 2 2" xfId="150"/>
    <cellStyle name="20% - Colore 1 2 2 2 4 2 2 2" xfId="151"/>
    <cellStyle name="20% - Colore 1 2 2 2 4 2 2 2 2" xfId="152"/>
    <cellStyle name="20% - Colore 1 2 2 2 4 2 2 3" xfId="153"/>
    <cellStyle name="20% - Colore 1 2 2 2 4 2 3" xfId="154"/>
    <cellStyle name="20% - Colore 1 2 2 2 4 2 3 2" xfId="155"/>
    <cellStyle name="20% - Colore 1 2 2 2 4 2 4" xfId="156"/>
    <cellStyle name="20% - Colore 1 2 2 2 4 3" xfId="157"/>
    <cellStyle name="20% - Colore 1 2 2 2 4 3 2" xfId="158"/>
    <cellStyle name="20% - Colore 1 2 2 2 4 3 2 2" xfId="159"/>
    <cellStyle name="20% - Colore 1 2 2 2 4 3 3" xfId="160"/>
    <cellStyle name="20% - Colore 1 2 2 2 4 4" xfId="161"/>
    <cellStyle name="20% - Colore 1 2 2 2 4 4 2" xfId="162"/>
    <cellStyle name="20% - Colore 1 2 2 2 4 5" xfId="163"/>
    <cellStyle name="20% - Colore 1 2 2 2 4 5 2" xfId="164"/>
    <cellStyle name="20% - Colore 1 2 2 2 4 6" xfId="165"/>
    <cellStyle name="20% - Colore 1 2 2 2 5" xfId="166"/>
    <cellStyle name="20% - Colore 1 2 2 2 5 2" xfId="167"/>
    <cellStyle name="20% - Colore 1 2 2 2 5 2 2" xfId="168"/>
    <cellStyle name="20% - Colore 1 2 2 2 5 2 2 2" xfId="169"/>
    <cellStyle name="20% - Colore 1 2 2 2 5 2 3" xfId="170"/>
    <cellStyle name="20% - Colore 1 2 2 2 5 3" xfId="171"/>
    <cellStyle name="20% - Colore 1 2 2 2 5 3 2" xfId="172"/>
    <cellStyle name="20% - Colore 1 2 2 2 5 4" xfId="173"/>
    <cellStyle name="20% - Colore 1 2 2 2 6" xfId="174"/>
    <cellStyle name="20% - Colore 1 2 2 2 6 2" xfId="175"/>
    <cellStyle name="20% - Colore 1 2 2 2 6 2 2" xfId="176"/>
    <cellStyle name="20% - Colore 1 2 2 2 6 3" xfId="177"/>
    <cellStyle name="20% - Colore 1 2 2 2 7" xfId="178"/>
    <cellStyle name="20% - Colore 1 2 2 2 7 2" xfId="179"/>
    <cellStyle name="20% - Colore 1 2 2 2 8" xfId="180"/>
    <cellStyle name="20% - Colore 1 2 2 2 8 2" xfId="181"/>
    <cellStyle name="20% - Colore 1 2 2 2 9" xfId="182"/>
    <cellStyle name="20% - Colore 1 2 2 2 9 2" xfId="183"/>
    <cellStyle name="20% - Colore 1 2 2 3" xfId="184"/>
    <cellStyle name="20% - Colore 1 2 2 3 2" xfId="185"/>
    <cellStyle name="20% - Colore 1 2 2 3 2 2" xfId="186"/>
    <cellStyle name="20% - Colore 1 2 2 3 2 2 2" xfId="187"/>
    <cellStyle name="20% - Colore 1 2 2 3 2 2 2 2" xfId="188"/>
    <cellStyle name="20% - Colore 1 2 2 3 2 2 2 2 2" xfId="189"/>
    <cellStyle name="20% - Colore 1 2 2 3 2 2 2 2 2 2" xfId="190"/>
    <cellStyle name="20% - Colore 1 2 2 3 2 2 2 2 3" xfId="191"/>
    <cellStyle name="20% - Colore 1 2 2 3 2 2 2 3" xfId="192"/>
    <cellStyle name="20% - Colore 1 2 2 3 2 2 2 3 2" xfId="193"/>
    <cellStyle name="20% - Colore 1 2 2 3 2 2 2 4" xfId="194"/>
    <cellStyle name="20% - Colore 1 2 2 3 2 2 3" xfId="195"/>
    <cellStyle name="20% - Colore 1 2 2 3 2 2 3 2" xfId="196"/>
    <cellStyle name="20% - Colore 1 2 2 3 2 2 3 2 2" xfId="197"/>
    <cellStyle name="20% - Colore 1 2 2 3 2 2 3 3" xfId="198"/>
    <cellStyle name="20% - Colore 1 2 2 3 2 2 4" xfId="199"/>
    <cellStyle name="20% - Colore 1 2 2 3 2 2 4 2" xfId="200"/>
    <cellStyle name="20% - Colore 1 2 2 3 2 2 5" xfId="201"/>
    <cellStyle name="20% - Colore 1 2 2 3 2 3" xfId="202"/>
    <cellStyle name="20% - Colore 1 2 2 3 2 3 2" xfId="203"/>
    <cellStyle name="20% - Colore 1 2 2 3 2 3 2 2" xfId="204"/>
    <cellStyle name="20% - Colore 1 2 2 3 2 3 2 2 2" xfId="205"/>
    <cellStyle name="20% - Colore 1 2 2 3 2 3 2 3" xfId="206"/>
    <cellStyle name="20% - Colore 1 2 2 3 2 3 3" xfId="207"/>
    <cellStyle name="20% - Colore 1 2 2 3 2 3 3 2" xfId="208"/>
    <cellStyle name="20% - Colore 1 2 2 3 2 3 4" xfId="209"/>
    <cellStyle name="20% - Colore 1 2 2 3 2 4" xfId="210"/>
    <cellStyle name="20% - Colore 1 2 2 3 2 4 2" xfId="211"/>
    <cellStyle name="20% - Colore 1 2 2 3 2 4 2 2" xfId="212"/>
    <cellStyle name="20% - Colore 1 2 2 3 2 4 3" xfId="213"/>
    <cellStyle name="20% - Colore 1 2 2 3 2 5" xfId="214"/>
    <cellStyle name="20% - Colore 1 2 2 3 2 5 2" xfId="215"/>
    <cellStyle name="20% - Colore 1 2 2 3 2 6" xfId="216"/>
    <cellStyle name="20% - Colore 1 2 2 3 2 6 2" xfId="217"/>
    <cellStyle name="20% - Colore 1 2 2 3 2 7" xfId="218"/>
    <cellStyle name="20% - Colore 1 2 2 3 2 7 2" xfId="219"/>
    <cellStyle name="20% - Colore 1 2 2 3 2 8" xfId="220"/>
    <cellStyle name="20% - Colore 1 2 2 3 3" xfId="221"/>
    <cellStyle name="20% - Colore 1 2 2 3 3 2" xfId="222"/>
    <cellStyle name="20% - Colore 1 2 2 3 3 2 2" xfId="223"/>
    <cellStyle name="20% - Colore 1 2 2 3 3 2 2 2" xfId="224"/>
    <cellStyle name="20% - Colore 1 2 2 3 3 2 2 2 2" xfId="225"/>
    <cellStyle name="20% - Colore 1 2 2 3 3 2 2 3" xfId="226"/>
    <cellStyle name="20% - Colore 1 2 2 3 3 2 3" xfId="227"/>
    <cellStyle name="20% - Colore 1 2 2 3 3 2 3 2" xfId="228"/>
    <cellStyle name="20% - Colore 1 2 2 3 3 2 4" xfId="229"/>
    <cellStyle name="20% - Colore 1 2 2 3 3 3" xfId="230"/>
    <cellStyle name="20% - Colore 1 2 2 3 3 3 2" xfId="231"/>
    <cellStyle name="20% - Colore 1 2 2 3 3 3 2 2" xfId="232"/>
    <cellStyle name="20% - Colore 1 2 2 3 3 3 3" xfId="233"/>
    <cellStyle name="20% - Colore 1 2 2 3 3 4" xfId="234"/>
    <cellStyle name="20% - Colore 1 2 2 3 3 4 2" xfId="235"/>
    <cellStyle name="20% - Colore 1 2 2 3 3 5" xfId="236"/>
    <cellStyle name="20% - Colore 1 2 2 3 4" xfId="237"/>
    <cellStyle name="20% - Colore 1 2 2 3 4 2" xfId="238"/>
    <cellStyle name="20% - Colore 1 2 2 3 4 2 2" xfId="239"/>
    <cellStyle name="20% - Colore 1 2 2 3 4 2 2 2" xfId="240"/>
    <cellStyle name="20% - Colore 1 2 2 3 4 2 3" xfId="241"/>
    <cellStyle name="20% - Colore 1 2 2 3 4 3" xfId="242"/>
    <cellStyle name="20% - Colore 1 2 2 3 4 3 2" xfId="243"/>
    <cellStyle name="20% - Colore 1 2 2 3 4 4" xfId="244"/>
    <cellStyle name="20% - Colore 1 2 2 3 5" xfId="245"/>
    <cellStyle name="20% - Colore 1 2 2 3 5 2" xfId="246"/>
    <cellStyle name="20% - Colore 1 2 2 3 5 2 2" xfId="247"/>
    <cellStyle name="20% - Colore 1 2 2 3 5 3" xfId="248"/>
    <cellStyle name="20% - Colore 1 2 2 3 6" xfId="249"/>
    <cellStyle name="20% - Colore 1 2 2 3 6 2" xfId="250"/>
    <cellStyle name="20% - Colore 1 2 2 3 7" xfId="251"/>
    <cellStyle name="20% - Colore 1 2 2 3 7 2" xfId="252"/>
    <cellStyle name="20% - Colore 1 2 2 3 8" xfId="253"/>
    <cellStyle name="20% - Colore 1 2 2 3 8 2" xfId="254"/>
    <cellStyle name="20% - Colore 1 2 2 3 9" xfId="255"/>
    <cellStyle name="20% - Colore 1 2 2 4" xfId="256"/>
    <cellStyle name="20% - Colore 1 2 2 4 2" xfId="257"/>
    <cellStyle name="20% - Colore 1 2 2 4 2 2" xfId="258"/>
    <cellStyle name="20% - Colore 1 2 2 4 2 2 2" xfId="259"/>
    <cellStyle name="20% - Colore 1 2 2 4 2 2 2 2" xfId="260"/>
    <cellStyle name="20% - Colore 1 2 2 4 2 2 2 2 2" xfId="261"/>
    <cellStyle name="20% - Colore 1 2 2 4 2 2 2 3" xfId="262"/>
    <cellStyle name="20% - Colore 1 2 2 4 2 2 3" xfId="263"/>
    <cellStyle name="20% - Colore 1 2 2 4 2 2 3 2" xfId="264"/>
    <cellStyle name="20% - Colore 1 2 2 4 2 2 4" xfId="265"/>
    <cellStyle name="20% - Colore 1 2 2 4 2 3" xfId="266"/>
    <cellStyle name="20% - Colore 1 2 2 4 2 3 2" xfId="267"/>
    <cellStyle name="20% - Colore 1 2 2 4 2 3 2 2" xfId="268"/>
    <cellStyle name="20% - Colore 1 2 2 4 2 3 3" xfId="269"/>
    <cellStyle name="20% - Colore 1 2 2 4 2 4" xfId="270"/>
    <cellStyle name="20% - Colore 1 2 2 4 2 4 2" xfId="271"/>
    <cellStyle name="20% - Colore 1 2 2 4 2 5" xfId="272"/>
    <cellStyle name="20% - Colore 1 2 2 4 2 5 2" xfId="273"/>
    <cellStyle name="20% - Colore 1 2 2 4 2 6" xfId="274"/>
    <cellStyle name="20% - Colore 1 2 2 4 3" xfId="275"/>
    <cellStyle name="20% - Colore 1 2 2 4 3 2" xfId="276"/>
    <cellStyle name="20% - Colore 1 2 2 4 3 2 2" xfId="277"/>
    <cellStyle name="20% - Colore 1 2 2 4 3 2 2 2" xfId="278"/>
    <cellStyle name="20% - Colore 1 2 2 4 3 2 3" xfId="279"/>
    <cellStyle name="20% - Colore 1 2 2 4 3 3" xfId="280"/>
    <cellStyle name="20% - Colore 1 2 2 4 3 3 2" xfId="281"/>
    <cellStyle name="20% - Colore 1 2 2 4 3 4" xfId="282"/>
    <cellStyle name="20% - Colore 1 2 2 4 4" xfId="283"/>
    <cellStyle name="20% - Colore 1 2 2 4 4 2" xfId="284"/>
    <cellStyle name="20% - Colore 1 2 2 4 4 2 2" xfId="285"/>
    <cellStyle name="20% - Colore 1 2 2 4 4 3" xfId="286"/>
    <cellStyle name="20% - Colore 1 2 2 4 5" xfId="287"/>
    <cellStyle name="20% - Colore 1 2 2 4 5 2" xfId="288"/>
    <cellStyle name="20% - Colore 1 2 2 4 6" xfId="289"/>
    <cellStyle name="20% - Colore 1 2 2 4 6 2" xfId="290"/>
    <cellStyle name="20% - Colore 1 2 2 4 7" xfId="291"/>
    <cellStyle name="20% - Colore 1 2 2 4 7 2" xfId="292"/>
    <cellStyle name="20% - Colore 1 2 2 4 8" xfId="293"/>
    <cellStyle name="20% - Colore 1 2 2 5" xfId="294"/>
    <cellStyle name="20% - Colore 1 2 2 5 2" xfId="295"/>
    <cellStyle name="20% - Colore 1 2 2 5 2 2" xfId="296"/>
    <cellStyle name="20% - Colore 1 2 2 5 2 2 2" xfId="297"/>
    <cellStyle name="20% - Colore 1 2 2 5 2 2 2 2" xfId="298"/>
    <cellStyle name="20% - Colore 1 2 2 5 2 2 3" xfId="299"/>
    <cellStyle name="20% - Colore 1 2 2 5 2 3" xfId="300"/>
    <cellStyle name="20% - Colore 1 2 2 5 2 3 2" xfId="301"/>
    <cellStyle name="20% - Colore 1 2 2 5 2 4" xfId="302"/>
    <cellStyle name="20% - Colore 1 2 2 5 3" xfId="303"/>
    <cellStyle name="20% - Colore 1 2 2 5 3 2" xfId="304"/>
    <cellStyle name="20% - Colore 1 2 2 5 3 2 2" xfId="305"/>
    <cellStyle name="20% - Colore 1 2 2 5 3 3" xfId="306"/>
    <cellStyle name="20% - Colore 1 2 2 5 4" xfId="307"/>
    <cellStyle name="20% - Colore 1 2 2 5 4 2" xfId="308"/>
    <cellStyle name="20% - Colore 1 2 2 5 5" xfId="309"/>
    <cellStyle name="20% - Colore 1 2 2 5 5 2" xfId="310"/>
    <cellStyle name="20% - Colore 1 2 2 5 6" xfId="311"/>
    <cellStyle name="20% - Colore 1 2 2 6" xfId="312"/>
    <cellStyle name="20% - Colore 1 2 2 6 2" xfId="313"/>
    <cellStyle name="20% - Colore 1 2 2 6 2 2" xfId="314"/>
    <cellStyle name="20% - Colore 1 2 2 6 2 2 2" xfId="315"/>
    <cellStyle name="20% - Colore 1 2 2 6 2 3" xfId="316"/>
    <cellStyle name="20% - Colore 1 2 2 6 3" xfId="317"/>
    <cellStyle name="20% - Colore 1 2 2 6 3 2" xfId="318"/>
    <cellStyle name="20% - Colore 1 2 2 6 4" xfId="319"/>
    <cellStyle name="20% - Colore 1 2 2 7" xfId="320"/>
    <cellStyle name="20% - Colore 1 2 2 7 2" xfId="321"/>
    <cellStyle name="20% - Colore 1 2 2 7 2 2" xfId="322"/>
    <cellStyle name="20% - Colore 1 2 2 7 3" xfId="323"/>
    <cellStyle name="20% - Colore 1 2 2 8" xfId="324"/>
    <cellStyle name="20% - Colore 1 2 2 8 2" xfId="325"/>
    <cellStyle name="20% - Colore 1 2 2 9" xfId="326"/>
    <cellStyle name="20% - Colore 1 2 2 9 2" xfId="327"/>
    <cellStyle name="20% - Colore 1 2 3" xfId="328"/>
    <cellStyle name="20% - Colore 1 2 3 10" xfId="329"/>
    <cellStyle name="20% - Colore 1 2 3 2" xfId="330"/>
    <cellStyle name="20% - Colore 1 2 3 2 2" xfId="331"/>
    <cellStyle name="20% - Colore 1 2 3 2 2 2" xfId="332"/>
    <cellStyle name="20% - Colore 1 2 3 2 2 2 2" xfId="333"/>
    <cellStyle name="20% - Colore 1 2 3 2 2 2 2 2" xfId="334"/>
    <cellStyle name="20% - Colore 1 2 3 2 2 2 2 2 2" xfId="335"/>
    <cellStyle name="20% - Colore 1 2 3 2 2 2 2 2 2 2" xfId="336"/>
    <cellStyle name="20% - Colore 1 2 3 2 2 2 2 2 3" xfId="337"/>
    <cellStyle name="20% - Colore 1 2 3 2 2 2 2 3" xfId="338"/>
    <cellStyle name="20% - Colore 1 2 3 2 2 2 2 3 2" xfId="339"/>
    <cellStyle name="20% - Colore 1 2 3 2 2 2 2 4" xfId="340"/>
    <cellStyle name="20% - Colore 1 2 3 2 2 2 3" xfId="341"/>
    <cellStyle name="20% - Colore 1 2 3 2 2 2 3 2" xfId="342"/>
    <cellStyle name="20% - Colore 1 2 3 2 2 2 3 2 2" xfId="343"/>
    <cellStyle name="20% - Colore 1 2 3 2 2 2 3 3" xfId="344"/>
    <cellStyle name="20% - Colore 1 2 3 2 2 2 4" xfId="345"/>
    <cellStyle name="20% - Colore 1 2 3 2 2 2 4 2" xfId="346"/>
    <cellStyle name="20% - Colore 1 2 3 2 2 2 5" xfId="347"/>
    <cellStyle name="20% - Colore 1 2 3 2 2 3" xfId="348"/>
    <cellStyle name="20% - Colore 1 2 3 2 2 3 2" xfId="349"/>
    <cellStyle name="20% - Colore 1 2 3 2 2 3 2 2" xfId="350"/>
    <cellStyle name="20% - Colore 1 2 3 2 2 3 2 2 2" xfId="351"/>
    <cellStyle name="20% - Colore 1 2 3 2 2 3 2 3" xfId="352"/>
    <cellStyle name="20% - Colore 1 2 3 2 2 3 3" xfId="353"/>
    <cellStyle name="20% - Colore 1 2 3 2 2 3 3 2" xfId="354"/>
    <cellStyle name="20% - Colore 1 2 3 2 2 3 4" xfId="355"/>
    <cellStyle name="20% - Colore 1 2 3 2 2 4" xfId="356"/>
    <cellStyle name="20% - Colore 1 2 3 2 2 4 2" xfId="357"/>
    <cellStyle name="20% - Colore 1 2 3 2 2 4 2 2" xfId="358"/>
    <cellStyle name="20% - Colore 1 2 3 2 2 4 3" xfId="359"/>
    <cellStyle name="20% - Colore 1 2 3 2 2 5" xfId="360"/>
    <cellStyle name="20% - Colore 1 2 3 2 2 5 2" xfId="361"/>
    <cellStyle name="20% - Colore 1 2 3 2 2 6" xfId="362"/>
    <cellStyle name="20% - Colore 1 2 3 2 2 6 2" xfId="363"/>
    <cellStyle name="20% - Colore 1 2 3 2 2 7" xfId="364"/>
    <cellStyle name="20% - Colore 1 2 3 2 2 7 2" xfId="365"/>
    <cellStyle name="20% - Colore 1 2 3 2 2 8" xfId="366"/>
    <cellStyle name="20% - Colore 1 2 3 2 3" xfId="367"/>
    <cellStyle name="20% - Colore 1 2 3 2 3 2" xfId="368"/>
    <cellStyle name="20% - Colore 1 2 3 2 3 2 2" xfId="369"/>
    <cellStyle name="20% - Colore 1 2 3 2 3 2 2 2" xfId="370"/>
    <cellStyle name="20% - Colore 1 2 3 2 3 2 2 2 2" xfId="371"/>
    <cellStyle name="20% - Colore 1 2 3 2 3 2 2 3" xfId="372"/>
    <cellStyle name="20% - Colore 1 2 3 2 3 2 3" xfId="373"/>
    <cellStyle name="20% - Colore 1 2 3 2 3 2 3 2" xfId="374"/>
    <cellStyle name="20% - Colore 1 2 3 2 3 2 4" xfId="375"/>
    <cellStyle name="20% - Colore 1 2 3 2 3 3" xfId="376"/>
    <cellStyle name="20% - Colore 1 2 3 2 3 3 2" xfId="377"/>
    <cellStyle name="20% - Colore 1 2 3 2 3 3 2 2" xfId="378"/>
    <cellStyle name="20% - Colore 1 2 3 2 3 3 3" xfId="379"/>
    <cellStyle name="20% - Colore 1 2 3 2 3 4" xfId="380"/>
    <cellStyle name="20% - Colore 1 2 3 2 3 4 2" xfId="381"/>
    <cellStyle name="20% - Colore 1 2 3 2 3 5" xfId="382"/>
    <cellStyle name="20% - Colore 1 2 3 2 4" xfId="383"/>
    <cellStyle name="20% - Colore 1 2 3 2 4 2" xfId="384"/>
    <cellStyle name="20% - Colore 1 2 3 2 4 2 2" xfId="385"/>
    <cellStyle name="20% - Colore 1 2 3 2 4 2 2 2" xfId="386"/>
    <cellStyle name="20% - Colore 1 2 3 2 4 2 3" xfId="387"/>
    <cellStyle name="20% - Colore 1 2 3 2 4 3" xfId="388"/>
    <cellStyle name="20% - Colore 1 2 3 2 4 3 2" xfId="389"/>
    <cellStyle name="20% - Colore 1 2 3 2 4 4" xfId="390"/>
    <cellStyle name="20% - Colore 1 2 3 2 5" xfId="391"/>
    <cellStyle name="20% - Colore 1 2 3 2 5 2" xfId="392"/>
    <cellStyle name="20% - Colore 1 2 3 2 5 2 2" xfId="393"/>
    <cellStyle name="20% - Colore 1 2 3 2 5 3" xfId="394"/>
    <cellStyle name="20% - Colore 1 2 3 2 6" xfId="395"/>
    <cellStyle name="20% - Colore 1 2 3 2 6 2" xfId="396"/>
    <cellStyle name="20% - Colore 1 2 3 2 7" xfId="397"/>
    <cellStyle name="20% - Colore 1 2 3 2 7 2" xfId="398"/>
    <cellStyle name="20% - Colore 1 2 3 2 8" xfId="399"/>
    <cellStyle name="20% - Colore 1 2 3 2 8 2" xfId="400"/>
    <cellStyle name="20% - Colore 1 2 3 2 9" xfId="401"/>
    <cellStyle name="20% - Colore 1 2 3 3" xfId="402"/>
    <cellStyle name="20% - Colore 1 2 3 3 2" xfId="403"/>
    <cellStyle name="20% - Colore 1 2 3 3 2 2" xfId="404"/>
    <cellStyle name="20% - Colore 1 2 3 3 2 2 2" xfId="405"/>
    <cellStyle name="20% - Colore 1 2 3 3 2 2 2 2" xfId="406"/>
    <cellStyle name="20% - Colore 1 2 3 3 2 2 2 2 2" xfId="407"/>
    <cellStyle name="20% - Colore 1 2 3 3 2 2 2 3" xfId="408"/>
    <cellStyle name="20% - Colore 1 2 3 3 2 2 3" xfId="409"/>
    <cellStyle name="20% - Colore 1 2 3 3 2 2 3 2" xfId="410"/>
    <cellStyle name="20% - Colore 1 2 3 3 2 2 4" xfId="411"/>
    <cellStyle name="20% - Colore 1 2 3 3 2 3" xfId="412"/>
    <cellStyle name="20% - Colore 1 2 3 3 2 3 2" xfId="413"/>
    <cellStyle name="20% - Colore 1 2 3 3 2 3 2 2" xfId="414"/>
    <cellStyle name="20% - Colore 1 2 3 3 2 3 3" xfId="415"/>
    <cellStyle name="20% - Colore 1 2 3 3 2 4" xfId="416"/>
    <cellStyle name="20% - Colore 1 2 3 3 2 4 2" xfId="417"/>
    <cellStyle name="20% - Colore 1 2 3 3 2 5" xfId="418"/>
    <cellStyle name="20% - Colore 1 2 3 3 2 5 2" xfId="419"/>
    <cellStyle name="20% - Colore 1 2 3 3 2 6" xfId="420"/>
    <cellStyle name="20% - Colore 1 2 3 3 3" xfId="421"/>
    <cellStyle name="20% - Colore 1 2 3 3 3 2" xfId="422"/>
    <cellStyle name="20% - Colore 1 2 3 3 3 2 2" xfId="423"/>
    <cellStyle name="20% - Colore 1 2 3 3 3 2 2 2" xfId="424"/>
    <cellStyle name="20% - Colore 1 2 3 3 3 2 3" xfId="425"/>
    <cellStyle name="20% - Colore 1 2 3 3 3 3" xfId="426"/>
    <cellStyle name="20% - Colore 1 2 3 3 3 3 2" xfId="427"/>
    <cellStyle name="20% - Colore 1 2 3 3 3 4" xfId="428"/>
    <cellStyle name="20% - Colore 1 2 3 3 4" xfId="429"/>
    <cellStyle name="20% - Colore 1 2 3 3 4 2" xfId="430"/>
    <cellStyle name="20% - Colore 1 2 3 3 4 2 2" xfId="431"/>
    <cellStyle name="20% - Colore 1 2 3 3 4 3" xfId="432"/>
    <cellStyle name="20% - Colore 1 2 3 3 5" xfId="433"/>
    <cellStyle name="20% - Colore 1 2 3 3 5 2" xfId="434"/>
    <cellStyle name="20% - Colore 1 2 3 3 6" xfId="435"/>
    <cellStyle name="20% - Colore 1 2 3 3 6 2" xfId="436"/>
    <cellStyle name="20% - Colore 1 2 3 3 7" xfId="437"/>
    <cellStyle name="20% - Colore 1 2 3 3 7 2" xfId="438"/>
    <cellStyle name="20% - Colore 1 2 3 3 8" xfId="439"/>
    <cellStyle name="20% - Colore 1 2 3 4" xfId="440"/>
    <cellStyle name="20% - Colore 1 2 3 4 2" xfId="441"/>
    <cellStyle name="20% - Colore 1 2 3 4 2 2" xfId="442"/>
    <cellStyle name="20% - Colore 1 2 3 4 2 2 2" xfId="443"/>
    <cellStyle name="20% - Colore 1 2 3 4 2 2 2 2" xfId="444"/>
    <cellStyle name="20% - Colore 1 2 3 4 2 2 3" xfId="445"/>
    <cellStyle name="20% - Colore 1 2 3 4 2 3" xfId="446"/>
    <cellStyle name="20% - Colore 1 2 3 4 2 3 2" xfId="447"/>
    <cellStyle name="20% - Colore 1 2 3 4 2 4" xfId="448"/>
    <cellStyle name="20% - Colore 1 2 3 4 3" xfId="449"/>
    <cellStyle name="20% - Colore 1 2 3 4 3 2" xfId="450"/>
    <cellStyle name="20% - Colore 1 2 3 4 3 2 2" xfId="451"/>
    <cellStyle name="20% - Colore 1 2 3 4 3 3" xfId="452"/>
    <cellStyle name="20% - Colore 1 2 3 4 4" xfId="453"/>
    <cellStyle name="20% - Colore 1 2 3 4 4 2" xfId="454"/>
    <cellStyle name="20% - Colore 1 2 3 4 5" xfId="455"/>
    <cellStyle name="20% - Colore 1 2 3 4 5 2" xfId="456"/>
    <cellStyle name="20% - Colore 1 2 3 4 6" xfId="457"/>
    <cellStyle name="20% - Colore 1 2 3 5" xfId="458"/>
    <cellStyle name="20% - Colore 1 2 3 5 2" xfId="459"/>
    <cellStyle name="20% - Colore 1 2 3 5 2 2" xfId="460"/>
    <cellStyle name="20% - Colore 1 2 3 5 2 2 2" xfId="461"/>
    <cellStyle name="20% - Colore 1 2 3 5 2 3" xfId="462"/>
    <cellStyle name="20% - Colore 1 2 3 5 3" xfId="463"/>
    <cellStyle name="20% - Colore 1 2 3 5 3 2" xfId="464"/>
    <cellStyle name="20% - Colore 1 2 3 5 4" xfId="465"/>
    <cellStyle name="20% - Colore 1 2 3 6" xfId="466"/>
    <cellStyle name="20% - Colore 1 2 3 6 2" xfId="467"/>
    <cellStyle name="20% - Colore 1 2 3 6 2 2" xfId="468"/>
    <cellStyle name="20% - Colore 1 2 3 6 3" xfId="469"/>
    <cellStyle name="20% - Colore 1 2 3 7" xfId="470"/>
    <cellStyle name="20% - Colore 1 2 3 7 2" xfId="471"/>
    <cellStyle name="20% - Colore 1 2 3 8" xfId="472"/>
    <cellStyle name="20% - Colore 1 2 3 8 2" xfId="473"/>
    <cellStyle name="20% - Colore 1 2 3 9" xfId="474"/>
    <cellStyle name="20% - Colore 1 2 3 9 2" xfId="475"/>
    <cellStyle name="20% - Colore 1 2 4" xfId="476"/>
    <cellStyle name="20% - Colore 1 2 4 2" xfId="477"/>
    <cellStyle name="20% - Colore 1 2 4 2 2" xfId="478"/>
    <cellStyle name="20% - Colore 1 2 4 2 2 2" xfId="479"/>
    <cellStyle name="20% - Colore 1 2 4 2 2 2 2" xfId="480"/>
    <cellStyle name="20% - Colore 1 2 4 2 2 2 2 2" xfId="481"/>
    <cellStyle name="20% - Colore 1 2 4 2 2 2 2 2 2" xfId="482"/>
    <cellStyle name="20% - Colore 1 2 4 2 2 2 2 3" xfId="483"/>
    <cellStyle name="20% - Colore 1 2 4 2 2 2 3" xfId="484"/>
    <cellStyle name="20% - Colore 1 2 4 2 2 2 3 2" xfId="485"/>
    <cellStyle name="20% - Colore 1 2 4 2 2 2 4" xfId="486"/>
    <cellStyle name="20% - Colore 1 2 4 2 2 3" xfId="487"/>
    <cellStyle name="20% - Colore 1 2 4 2 2 3 2" xfId="488"/>
    <cellStyle name="20% - Colore 1 2 4 2 2 3 2 2" xfId="489"/>
    <cellStyle name="20% - Colore 1 2 4 2 2 3 3" xfId="490"/>
    <cellStyle name="20% - Colore 1 2 4 2 2 4" xfId="491"/>
    <cellStyle name="20% - Colore 1 2 4 2 2 4 2" xfId="492"/>
    <cellStyle name="20% - Colore 1 2 4 2 2 5" xfId="493"/>
    <cellStyle name="20% - Colore 1 2 4 2 3" xfId="494"/>
    <cellStyle name="20% - Colore 1 2 4 2 3 2" xfId="495"/>
    <cellStyle name="20% - Colore 1 2 4 2 3 2 2" xfId="496"/>
    <cellStyle name="20% - Colore 1 2 4 2 3 2 2 2" xfId="497"/>
    <cellStyle name="20% - Colore 1 2 4 2 3 2 3" xfId="498"/>
    <cellStyle name="20% - Colore 1 2 4 2 3 3" xfId="499"/>
    <cellStyle name="20% - Colore 1 2 4 2 3 3 2" xfId="500"/>
    <cellStyle name="20% - Colore 1 2 4 2 3 4" xfId="501"/>
    <cellStyle name="20% - Colore 1 2 4 2 4" xfId="502"/>
    <cellStyle name="20% - Colore 1 2 4 2 4 2" xfId="503"/>
    <cellStyle name="20% - Colore 1 2 4 2 4 2 2" xfId="504"/>
    <cellStyle name="20% - Colore 1 2 4 2 4 3" xfId="505"/>
    <cellStyle name="20% - Colore 1 2 4 2 5" xfId="506"/>
    <cellStyle name="20% - Colore 1 2 4 2 5 2" xfId="507"/>
    <cellStyle name="20% - Colore 1 2 4 2 6" xfId="508"/>
    <cellStyle name="20% - Colore 1 2 4 2 6 2" xfId="509"/>
    <cellStyle name="20% - Colore 1 2 4 2 7" xfId="510"/>
    <cellStyle name="20% - Colore 1 2 4 2 7 2" xfId="511"/>
    <cellStyle name="20% - Colore 1 2 4 2 8" xfId="512"/>
    <cellStyle name="20% - Colore 1 2 4 3" xfId="513"/>
    <cellStyle name="20% - Colore 1 2 4 3 2" xfId="514"/>
    <cellStyle name="20% - Colore 1 2 4 3 2 2" xfId="515"/>
    <cellStyle name="20% - Colore 1 2 4 3 2 2 2" xfId="516"/>
    <cellStyle name="20% - Colore 1 2 4 3 2 2 2 2" xfId="517"/>
    <cellStyle name="20% - Colore 1 2 4 3 2 2 3" xfId="518"/>
    <cellStyle name="20% - Colore 1 2 4 3 2 3" xfId="519"/>
    <cellStyle name="20% - Colore 1 2 4 3 2 3 2" xfId="520"/>
    <cellStyle name="20% - Colore 1 2 4 3 2 4" xfId="521"/>
    <cellStyle name="20% - Colore 1 2 4 3 3" xfId="522"/>
    <cellStyle name="20% - Colore 1 2 4 3 3 2" xfId="523"/>
    <cellStyle name="20% - Colore 1 2 4 3 3 2 2" xfId="524"/>
    <cellStyle name="20% - Colore 1 2 4 3 3 3" xfId="525"/>
    <cellStyle name="20% - Colore 1 2 4 3 4" xfId="526"/>
    <cellStyle name="20% - Colore 1 2 4 3 4 2" xfId="527"/>
    <cellStyle name="20% - Colore 1 2 4 3 5" xfId="528"/>
    <cellStyle name="20% - Colore 1 2 4 4" xfId="529"/>
    <cellStyle name="20% - Colore 1 2 4 4 2" xfId="530"/>
    <cellStyle name="20% - Colore 1 2 4 4 2 2" xfId="531"/>
    <cellStyle name="20% - Colore 1 2 4 4 2 2 2" xfId="532"/>
    <cellStyle name="20% - Colore 1 2 4 4 2 3" xfId="533"/>
    <cellStyle name="20% - Colore 1 2 4 4 3" xfId="534"/>
    <cellStyle name="20% - Colore 1 2 4 4 3 2" xfId="535"/>
    <cellStyle name="20% - Colore 1 2 4 4 4" xfId="536"/>
    <cellStyle name="20% - Colore 1 2 4 5" xfId="537"/>
    <cellStyle name="20% - Colore 1 2 4 5 2" xfId="538"/>
    <cellStyle name="20% - Colore 1 2 4 5 2 2" xfId="539"/>
    <cellStyle name="20% - Colore 1 2 4 5 3" xfId="540"/>
    <cellStyle name="20% - Colore 1 2 4 6" xfId="541"/>
    <cellStyle name="20% - Colore 1 2 4 6 2" xfId="542"/>
    <cellStyle name="20% - Colore 1 2 4 7" xfId="543"/>
    <cellStyle name="20% - Colore 1 2 4 7 2" xfId="544"/>
    <cellStyle name="20% - Colore 1 2 4 8" xfId="545"/>
    <cellStyle name="20% - Colore 1 2 4 8 2" xfId="546"/>
    <cellStyle name="20% - Colore 1 2 4 9" xfId="547"/>
    <cellStyle name="20% - Colore 1 2 5" xfId="548"/>
    <cellStyle name="20% - Colore 1 2 5 2" xfId="549"/>
    <cellStyle name="20% - Colore 1 2 5 2 2" xfId="550"/>
    <cellStyle name="20% - Colore 1 2 5 2 2 2" xfId="551"/>
    <cellStyle name="20% - Colore 1 2 5 2 2 2 2" xfId="552"/>
    <cellStyle name="20% - Colore 1 2 5 2 2 2 2 2" xfId="553"/>
    <cellStyle name="20% - Colore 1 2 5 2 2 2 3" xfId="554"/>
    <cellStyle name="20% - Colore 1 2 5 2 2 3" xfId="555"/>
    <cellStyle name="20% - Colore 1 2 5 2 2 3 2" xfId="556"/>
    <cellStyle name="20% - Colore 1 2 5 2 2 4" xfId="557"/>
    <cellStyle name="20% - Colore 1 2 5 2 3" xfId="558"/>
    <cellStyle name="20% - Colore 1 2 5 2 3 2" xfId="559"/>
    <cellStyle name="20% - Colore 1 2 5 2 3 2 2" xfId="560"/>
    <cellStyle name="20% - Colore 1 2 5 2 3 3" xfId="561"/>
    <cellStyle name="20% - Colore 1 2 5 2 4" xfId="562"/>
    <cellStyle name="20% - Colore 1 2 5 2 4 2" xfId="563"/>
    <cellStyle name="20% - Colore 1 2 5 2 5" xfId="564"/>
    <cellStyle name="20% - Colore 1 2 5 2 5 2" xfId="565"/>
    <cellStyle name="20% - Colore 1 2 5 2 6" xfId="566"/>
    <cellStyle name="20% - Colore 1 2 5 3" xfId="567"/>
    <cellStyle name="20% - Colore 1 2 5 3 2" xfId="568"/>
    <cellStyle name="20% - Colore 1 2 5 3 2 2" xfId="569"/>
    <cellStyle name="20% - Colore 1 2 5 3 2 2 2" xfId="570"/>
    <cellStyle name="20% - Colore 1 2 5 3 2 3" xfId="571"/>
    <cellStyle name="20% - Colore 1 2 5 3 3" xfId="572"/>
    <cellStyle name="20% - Colore 1 2 5 3 3 2" xfId="573"/>
    <cellStyle name="20% - Colore 1 2 5 3 4" xfId="574"/>
    <cellStyle name="20% - Colore 1 2 5 4" xfId="575"/>
    <cellStyle name="20% - Colore 1 2 5 4 2" xfId="576"/>
    <cellStyle name="20% - Colore 1 2 5 4 2 2" xfId="577"/>
    <cellStyle name="20% - Colore 1 2 5 4 3" xfId="578"/>
    <cellStyle name="20% - Colore 1 2 5 5" xfId="579"/>
    <cellStyle name="20% - Colore 1 2 5 5 2" xfId="580"/>
    <cellStyle name="20% - Colore 1 2 5 6" xfId="581"/>
    <cellStyle name="20% - Colore 1 2 5 6 2" xfId="582"/>
    <cellStyle name="20% - Colore 1 2 5 7" xfId="583"/>
    <cellStyle name="20% - Colore 1 2 5 7 2" xfId="584"/>
    <cellStyle name="20% - Colore 1 2 5 8" xfId="585"/>
    <cellStyle name="20% - Colore 1 2 6" xfId="586"/>
    <cellStyle name="20% - Colore 1 2 6 2" xfId="587"/>
    <cellStyle name="20% - Colore 1 2 6 2 2" xfId="588"/>
    <cellStyle name="20% - Colore 1 2 6 2 2 2" xfId="589"/>
    <cellStyle name="20% - Colore 1 2 6 2 2 2 2" xfId="590"/>
    <cellStyle name="20% - Colore 1 2 6 2 2 3" xfId="591"/>
    <cellStyle name="20% - Colore 1 2 6 2 3" xfId="592"/>
    <cellStyle name="20% - Colore 1 2 6 2 3 2" xfId="593"/>
    <cellStyle name="20% - Colore 1 2 6 2 4" xfId="594"/>
    <cellStyle name="20% - Colore 1 2 6 3" xfId="595"/>
    <cellStyle name="20% - Colore 1 2 6 3 2" xfId="596"/>
    <cellStyle name="20% - Colore 1 2 6 3 2 2" xfId="597"/>
    <cellStyle name="20% - Colore 1 2 6 3 3" xfId="598"/>
    <cellStyle name="20% - Colore 1 2 6 4" xfId="599"/>
    <cellStyle name="20% - Colore 1 2 6 4 2" xfId="600"/>
    <cellStyle name="20% - Colore 1 2 6 5" xfId="601"/>
    <cellStyle name="20% - Colore 1 2 6 5 2" xfId="602"/>
    <cellStyle name="20% - Colore 1 2 6 6" xfId="603"/>
    <cellStyle name="20% - Colore 1 2 7" xfId="604"/>
    <cellStyle name="20% - Colore 1 2 7 2" xfId="605"/>
    <cellStyle name="20% - Colore 1 2 7 2 2" xfId="606"/>
    <cellStyle name="20% - Colore 1 2 7 2 2 2" xfId="607"/>
    <cellStyle name="20% - Colore 1 2 7 2 3" xfId="608"/>
    <cellStyle name="20% - Colore 1 2 7 3" xfId="609"/>
    <cellStyle name="20% - Colore 1 2 7 3 2" xfId="610"/>
    <cellStyle name="20% - Colore 1 2 7 4" xfId="611"/>
    <cellStyle name="20% - Colore 1 2 8" xfId="612"/>
    <cellStyle name="20% - Colore 1 2 8 2" xfId="613"/>
    <cellStyle name="20% - Colore 1 2 8 2 2" xfId="614"/>
    <cellStyle name="20% - Colore 1 2 8 3" xfId="615"/>
    <cellStyle name="20% - Colore 1 2 9" xfId="616"/>
    <cellStyle name="20% - Colore 1 2 9 2" xfId="617"/>
    <cellStyle name="20% - Colore 1 3" xfId="618"/>
    <cellStyle name="20% - Colore 1 3 10" xfId="619"/>
    <cellStyle name="20% - Colore 1 3 10 2" xfId="620"/>
    <cellStyle name="20% - Colore 1 3 11" xfId="621"/>
    <cellStyle name="20% - Colore 1 3 12" xfId="622"/>
    <cellStyle name="20% - Colore 1 3 2" xfId="623"/>
    <cellStyle name="20% - Colore 1 3 2 10" xfId="624"/>
    <cellStyle name="20% - Colore 1 3 2 2" xfId="625"/>
    <cellStyle name="20% - Colore 1 3 2 2 2" xfId="626"/>
    <cellStyle name="20% - Colore 1 3 2 2 2 2" xfId="627"/>
    <cellStyle name="20% - Colore 1 3 2 2 2 2 2" xfId="628"/>
    <cellStyle name="20% - Colore 1 3 2 2 2 2 2 2" xfId="629"/>
    <cellStyle name="20% - Colore 1 3 2 2 2 2 2 2 2" xfId="630"/>
    <cellStyle name="20% - Colore 1 3 2 2 2 2 2 2 2 2" xfId="631"/>
    <cellStyle name="20% - Colore 1 3 2 2 2 2 2 2 3" xfId="632"/>
    <cellStyle name="20% - Colore 1 3 2 2 2 2 2 3" xfId="633"/>
    <cellStyle name="20% - Colore 1 3 2 2 2 2 2 3 2" xfId="634"/>
    <cellStyle name="20% - Colore 1 3 2 2 2 2 2 4" xfId="635"/>
    <cellStyle name="20% - Colore 1 3 2 2 2 2 3" xfId="636"/>
    <cellStyle name="20% - Colore 1 3 2 2 2 2 3 2" xfId="637"/>
    <cellStyle name="20% - Colore 1 3 2 2 2 2 3 2 2" xfId="638"/>
    <cellStyle name="20% - Colore 1 3 2 2 2 2 3 3" xfId="639"/>
    <cellStyle name="20% - Colore 1 3 2 2 2 2 4" xfId="640"/>
    <cellStyle name="20% - Colore 1 3 2 2 2 2 4 2" xfId="641"/>
    <cellStyle name="20% - Colore 1 3 2 2 2 2 5" xfId="642"/>
    <cellStyle name="20% - Colore 1 3 2 2 2 3" xfId="643"/>
    <cellStyle name="20% - Colore 1 3 2 2 2 3 2" xfId="644"/>
    <cellStyle name="20% - Colore 1 3 2 2 2 3 2 2" xfId="645"/>
    <cellStyle name="20% - Colore 1 3 2 2 2 3 2 2 2" xfId="646"/>
    <cellStyle name="20% - Colore 1 3 2 2 2 3 2 3" xfId="647"/>
    <cellStyle name="20% - Colore 1 3 2 2 2 3 3" xfId="648"/>
    <cellStyle name="20% - Colore 1 3 2 2 2 3 3 2" xfId="649"/>
    <cellStyle name="20% - Colore 1 3 2 2 2 3 4" xfId="650"/>
    <cellStyle name="20% - Colore 1 3 2 2 2 4" xfId="651"/>
    <cellStyle name="20% - Colore 1 3 2 2 2 4 2" xfId="652"/>
    <cellStyle name="20% - Colore 1 3 2 2 2 4 2 2" xfId="653"/>
    <cellStyle name="20% - Colore 1 3 2 2 2 4 3" xfId="654"/>
    <cellStyle name="20% - Colore 1 3 2 2 2 5" xfId="655"/>
    <cellStyle name="20% - Colore 1 3 2 2 2 5 2" xfId="656"/>
    <cellStyle name="20% - Colore 1 3 2 2 2 6" xfId="657"/>
    <cellStyle name="20% - Colore 1 3 2 2 2 6 2" xfId="658"/>
    <cellStyle name="20% - Colore 1 3 2 2 2 7" xfId="659"/>
    <cellStyle name="20% - Colore 1 3 2 2 2 7 2" xfId="660"/>
    <cellStyle name="20% - Colore 1 3 2 2 2 8" xfId="661"/>
    <cellStyle name="20% - Colore 1 3 2 2 3" xfId="662"/>
    <cellStyle name="20% - Colore 1 3 2 2 3 2" xfId="663"/>
    <cellStyle name="20% - Colore 1 3 2 2 3 2 2" xfId="664"/>
    <cellStyle name="20% - Colore 1 3 2 2 3 2 2 2" xfId="665"/>
    <cellStyle name="20% - Colore 1 3 2 2 3 2 2 2 2" xfId="666"/>
    <cellStyle name="20% - Colore 1 3 2 2 3 2 2 3" xfId="667"/>
    <cellStyle name="20% - Colore 1 3 2 2 3 2 3" xfId="668"/>
    <cellStyle name="20% - Colore 1 3 2 2 3 2 3 2" xfId="669"/>
    <cellStyle name="20% - Colore 1 3 2 2 3 2 4" xfId="670"/>
    <cellStyle name="20% - Colore 1 3 2 2 3 3" xfId="671"/>
    <cellStyle name="20% - Colore 1 3 2 2 3 3 2" xfId="672"/>
    <cellStyle name="20% - Colore 1 3 2 2 3 3 2 2" xfId="673"/>
    <cellStyle name="20% - Colore 1 3 2 2 3 3 3" xfId="674"/>
    <cellStyle name="20% - Colore 1 3 2 2 3 4" xfId="675"/>
    <cellStyle name="20% - Colore 1 3 2 2 3 4 2" xfId="676"/>
    <cellStyle name="20% - Colore 1 3 2 2 3 5" xfId="677"/>
    <cellStyle name="20% - Colore 1 3 2 2 4" xfId="678"/>
    <cellStyle name="20% - Colore 1 3 2 2 4 2" xfId="679"/>
    <cellStyle name="20% - Colore 1 3 2 2 4 2 2" xfId="680"/>
    <cellStyle name="20% - Colore 1 3 2 2 4 2 2 2" xfId="681"/>
    <cellStyle name="20% - Colore 1 3 2 2 4 2 3" xfId="682"/>
    <cellStyle name="20% - Colore 1 3 2 2 4 3" xfId="683"/>
    <cellStyle name="20% - Colore 1 3 2 2 4 3 2" xfId="684"/>
    <cellStyle name="20% - Colore 1 3 2 2 4 4" xfId="685"/>
    <cellStyle name="20% - Colore 1 3 2 2 5" xfId="686"/>
    <cellStyle name="20% - Colore 1 3 2 2 5 2" xfId="687"/>
    <cellStyle name="20% - Colore 1 3 2 2 5 2 2" xfId="688"/>
    <cellStyle name="20% - Colore 1 3 2 2 5 3" xfId="689"/>
    <cellStyle name="20% - Colore 1 3 2 2 6" xfId="690"/>
    <cellStyle name="20% - Colore 1 3 2 2 6 2" xfId="691"/>
    <cellStyle name="20% - Colore 1 3 2 2 7" xfId="692"/>
    <cellStyle name="20% - Colore 1 3 2 2 7 2" xfId="693"/>
    <cellStyle name="20% - Colore 1 3 2 2 8" xfId="694"/>
    <cellStyle name="20% - Colore 1 3 2 2 8 2" xfId="695"/>
    <cellStyle name="20% - Colore 1 3 2 2 9" xfId="696"/>
    <cellStyle name="20% - Colore 1 3 2 3" xfId="697"/>
    <cellStyle name="20% - Colore 1 3 2 3 2" xfId="698"/>
    <cellStyle name="20% - Colore 1 3 2 3 2 2" xfId="699"/>
    <cellStyle name="20% - Colore 1 3 2 3 2 2 2" xfId="700"/>
    <cellStyle name="20% - Colore 1 3 2 3 2 2 2 2" xfId="701"/>
    <cellStyle name="20% - Colore 1 3 2 3 2 2 2 2 2" xfId="702"/>
    <cellStyle name="20% - Colore 1 3 2 3 2 2 2 3" xfId="703"/>
    <cellStyle name="20% - Colore 1 3 2 3 2 2 3" xfId="704"/>
    <cellStyle name="20% - Colore 1 3 2 3 2 2 3 2" xfId="705"/>
    <cellStyle name="20% - Colore 1 3 2 3 2 2 4" xfId="706"/>
    <cellStyle name="20% - Colore 1 3 2 3 2 3" xfId="707"/>
    <cellStyle name="20% - Colore 1 3 2 3 2 3 2" xfId="708"/>
    <cellStyle name="20% - Colore 1 3 2 3 2 3 2 2" xfId="709"/>
    <cellStyle name="20% - Colore 1 3 2 3 2 3 3" xfId="710"/>
    <cellStyle name="20% - Colore 1 3 2 3 2 4" xfId="711"/>
    <cellStyle name="20% - Colore 1 3 2 3 2 4 2" xfId="712"/>
    <cellStyle name="20% - Colore 1 3 2 3 2 5" xfId="713"/>
    <cellStyle name="20% - Colore 1 3 2 3 2 5 2" xfId="714"/>
    <cellStyle name="20% - Colore 1 3 2 3 2 6" xfId="715"/>
    <cellStyle name="20% - Colore 1 3 2 3 3" xfId="716"/>
    <cellStyle name="20% - Colore 1 3 2 3 3 2" xfId="717"/>
    <cellStyle name="20% - Colore 1 3 2 3 3 2 2" xfId="718"/>
    <cellStyle name="20% - Colore 1 3 2 3 3 2 2 2" xfId="719"/>
    <cellStyle name="20% - Colore 1 3 2 3 3 2 3" xfId="720"/>
    <cellStyle name="20% - Colore 1 3 2 3 3 3" xfId="721"/>
    <cellStyle name="20% - Colore 1 3 2 3 3 3 2" xfId="722"/>
    <cellStyle name="20% - Colore 1 3 2 3 3 4" xfId="723"/>
    <cellStyle name="20% - Colore 1 3 2 3 4" xfId="724"/>
    <cellStyle name="20% - Colore 1 3 2 3 4 2" xfId="725"/>
    <cellStyle name="20% - Colore 1 3 2 3 4 2 2" xfId="726"/>
    <cellStyle name="20% - Colore 1 3 2 3 4 3" xfId="727"/>
    <cellStyle name="20% - Colore 1 3 2 3 5" xfId="728"/>
    <cellStyle name="20% - Colore 1 3 2 3 5 2" xfId="729"/>
    <cellStyle name="20% - Colore 1 3 2 3 6" xfId="730"/>
    <cellStyle name="20% - Colore 1 3 2 3 6 2" xfId="731"/>
    <cellStyle name="20% - Colore 1 3 2 3 7" xfId="732"/>
    <cellStyle name="20% - Colore 1 3 2 3 7 2" xfId="733"/>
    <cellStyle name="20% - Colore 1 3 2 3 8" xfId="734"/>
    <cellStyle name="20% - Colore 1 3 2 4" xfId="735"/>
    <cellStyle name="20% - Colore 1 3 2 4 2" xfId="736"/>
    <cellStyle name="20% - Colore 1 3 2 4 2 2" xfId="737"/>
    <cellStyle name="20% - Colore 1 3 2 4 2 2 2" xfId="738"/>
    <cellStyle name="20% - Colore 1 3 2 4 2 2 2 2" xfId="739"/>
    <cellStyle name="20% - Colore 1 3 2 4 2 2 3" xfId="740"/>
    <cellStyle name="20% - Colore 1 3 2 4 2 3" xfId="741"/>
    <cellStyle name="20% - Colore 1 3 2 4 2 3 2" xfId="742"/>
    <cellStyle name="20% - Colore 1 3 2 4 2 4" xfId="743"/>
    <cellStyle name="20% - Colore 1 3 2 4 3" xfId="744"/>
    <cellStyle name="20% - Colore 1 3 2 4 3 2" xfId="745"/>
    <cellStyle name="20% - Colore 1 3 2 4 3 2 2" xfId="746"/>
    <cellStyle name="20% - Colore 1 3 2 4 3 3" xfId="747"/>
    <cellStyle name="20% - Colore 1 3 2 4 4" xfId="748"/>
    <cellStyle name="20% - Colore 1 3 2 4 4 2" xfId="749"/>
    <cellStyle name="20% - Colore 1 3 2 4 5" xfId="750"/>
    <cellStyle name="20% - Colore 1 3 2 4 5 2" xfId="751"/>
    <cellStyle name="20% - Colore 1 3 2 4 6" xfId="752"/>
    <cellStyle name="20% - Colore 1 3 2 5" xfId="753"/>
    <cellStyle name="20% - Colore 1 3 2 5 2" xfId="754"/>
    <cellStyle name="20% - Colore 1 3 2 5 2 2" xfId="755"/>
    <cellStyle name="20% - Colore 1 3 2 5 2 2 2" xfId="756"/>
    <cellStyle name="20% - Colore 1 3 2 5 2 3" xfId="757"/>
    <cellStyle name="20% - Colore 1 3 2 5 3" xfId="758"/>
    <cellStyle name="20% - Colore 1 3 2 5 3 2" xfId="759"/>
    <cellStyle name="20% - Colore 1 3 2 5 4" xfId="760"/>
    <cellStyle name="20% - Colore 1 3 2 6" xfId="761"/>
    <cellStyle name="20% - Colore 1 3 2 6 2" xfId="762"/>
    <cellStyle name="20% - Colore 1 3 2 6 2 2" xfId="763"/>
    <cellStyle name="20% - Colore 1 3 2 6 3" xfId="764"/>
    <cellStyle name="20% - Colore 1 3 2 7" xfId="765"/>
    <cellStyle name="20% - Colore 1 3 2 7 2" xfId="766"/>
    <cellStyle name="20% - Colore 1 3 2 8" xfId="767"/>
    <cellStyle name="20% - Colore 1 3 2 8 2" xfId="768"/>
    <cellStyle name="20% - Colore 1 3 2 9" xfId="769"/>
    <cellStyle name="20% - Colore 1 3 2 9 2" xfId="770"/>
    <cellStyle name="20% - Colore 1 3 3" xfId="771"/>
    <cellStyle name="20% - Colore 1 3 3 2" xfId="772"/>
    <cellStyle name="20% - Colore 1 3 3 2 2" xfId="773"/>
    <cellStyle name="20% - Colore 1 3 3 2 2 2" xfId="774"/>
    <cellStyle name="20% - Colore 1 3 3 2 2 2 2" xfId="775"/>
    <cellStyle name="20% - Colore 1 3 3 2 2 2 2 2" xfId="776"/>
    <cellStyle name="20% - Colore 1 3 3 2 2 2 2 2 2" xfId="777"/>
    <cellStyle name="20% - Colore 1 3 3 2 2 2 2 3" xfId="778"/>
    <cellStyle name="20% - Colore 1 3 3 2 2 2 3" xfId="779"/>
    <cellStyle name="20% - Colore 1 3 3 2 2 2 3 2" xfId="780"/>
    <cellStyle name="20% - Colore 1 3 3 2 2 2 4" xfId="781"/>
    <cellStyle name="20% - Colore 1 3 3 2 2 3" xfId="782"/>
    <cellStyle name="20% - Colore 1 3 3 2 2 3 2" xfId="783"/>
    <cellStyle name="20% - Colore 1 3 3 2 2 3 2 2" xfId="784"/>
    <cellStyle name="20% - Colore 1 3 3 2 2 3 3" xfId="785"/>
    <cellStyle name="20% - Colore 1 3 3 2 2 4" xfId="786"/>
    <cellStyle name="20% - Colore 1 3 3 2 2 4 2" xfId="787"/>
    <cellStyle name="20% - Colore 1 3 3 2 2 5" xfId="788"/>
    <cellStyle name="20% - Colore 1 3 3 2 3" xfId="789"/>
    <cellStyle name="20% - Colore 1 3 3 2 3 2" xfId="790"/>
    <cellStyle name="20% - Colore 1 3 3 2 3 2 2" xfId="791"/>
    <cellStyle name="20% - Colore 1 3 3 2 3 2 2 2" xfId="792"/>
    <cellStyle name="20% - Colore 1 3 3 2 3 2 3" xfId="793"/>
    <cellStyle name="20% - Colore 1 3 3 2 3 3" xfId="794"/>
    <cellStyle name="20% - Colore 1 3 3 2 3 3 2" xfId="795"/>
    <cellStyle name="20% - Colore 1 3 3 2 3 4" xfId="796"/>
    <cellStyle name="20% - Colore 1 3 3 2 4" xfId="797"/>
    <cellStyle name="20% - Colore 1 3 3 2 4 2" xfId="798"/>
    <cellStyle name="20% - Colore 1 3 3 2 4 2 2" xfId="799"/>
    <cellStyle name="20% - Colore 1 3 3 2 4 3" xfId="800"/>
    <cellStyle name="20% - Colore 1 3 3 2 5" xfId="801"/>
    <cellStyle name="20% - Colore 1 3 3 2 5 2" xfId="802"/>
    <cellStyle name="20% - Colore 1 3 3 2 6" xfId="803"/>
    <cellStyle name="20% - Colore 1 3 3 2 6 2" xfId="804"/>
    <cellStyle name="20% - Colore 1 3 3 2 7" xfId="805"/>
    <cellStyle name="20% - Colore 1 3 3 2 7 2" xfId="806"/>
    <cellStyle name="20% - Colore 1 3 3 2 8" xfId="807"/>
    <cellStyle name="20% - Colore 1 3 3 3" xfId="808"/>
    <cellStyle name="20% - Colore 1 3 3 3 2" xfId="809"/>
    <cellStyle name="20% - Colore 1 3 3 3 2 2" xfId="810"/>
    <cellStyle name="20% - Colore 1 3 3 3 2 2 2" xfId="811"/>
    <cellStyle name="20% - Colore 1 3 3 3 2 2 2 2" xfId="812"/>
    <cellStyle name="20% - Colore 1 3 3 3 2 2 3" xfId="813"/>
    <cellStyle name="20% - Colore 1 3 3 3 2 3" xfId="814"/>
    <cellStyle name="20% - Colore 1 3 3 3 2 3 2" xfId="815"/>
    <cellStyle name="20% - Colore 1 3 3 3 2 4" xfId="816"/>
    <cellStyle name="20% - Colore 1 3 3 3 3" xfId="817"/>
    <cellStyle name="20% - Colore 1 3 3 3 3 2" xfId="818"/>
    <cellStyle name="20% - Colore 1 3 3 3 3 2 2" xfId="819"/>
    <cellStyle name="20% - Colore 1 3 3 3 3 3" xfId="820"/>
    <cellStyle name="20% - Colore 1 3 3 3 4" xfId="821"/>
    <cellStyle name="20% - Colore 1 3 3 3 4 2" xfId="822"/>
    <cellStyle name="20% - Colore 1 3 3 3 5" xfId="823"/>
    <cellStyle name="20% - Colore 1 3 3 4" xfId="824"/>
    <cellStyle name="20% - Colore 1 3 3 4 2" xfId="825"/>
    <cellStyle name="20% - Colore 1 3 3 4 2 2" xfId="826"/>
    <cellStyle name="20% - Colore 1 3 3 4 2 2 2" xfId="827"/>
    <cellStyle name="20% - Colore 1 3 3 4 2 3" xfId="828"/>
    <cellStyle name="20% - Colore 1 3 3 4 3" xfId="829"/>
    <cellStyle name="20% - Colore 1 3 3 4 3 2" xfId="830"/>
    <cellStyle name="20% - Colore 1 3 3 4 4" xfId="831"/>
    <cellStyle name="20% - Colore 1 3 3 5" xfId="832"/>
    <cellStyle name="20% - Colore 1 3 3 5 2" xfId="833"/>
    <cellStyle name="20% - Colore 1 3 3 5 2 2" xfId="834"/>
    <cellStyle name="20% - Colore 1 3 3 5 3" xfId="835"/>
    <cellStyle name="20% - Colore 1 3 3 6" xfId="836"/>
    <cellStyle name="20% - Colore 1 3 3 6 2" xfId="837"/>
    <cellStyle name="20% - Colore 1 3 3 7" xfId="838"/>
    <cellStyle name="20% - Colore 1 3 3 7 2" xfId="839"/>
    <cellStyle name="20% - Colore 1 3 3 8" xfId="840"/>
    <cellStyle name="20% - Colore 1 3 3 8 2" xfId="841"/>
    <cellStyle name="20% - Colore 1 3 3 9" xfId="842"/>
    <cellStyle name="20% - Colore 1 3 4" xfId="843"/>
    <cellStyle name="20% - Colore 1 3 4 2" xfId="844"/>
    <cellStyle name="20% - Colore 1 3 4 2 2" xfId="845"/>
    <cellStyle name="20% - Colore 1 3 4 2 2 2" xfId="846"/>
    <cellStyle name="20% - Colore 1 3 4 2 2 2 2" xfId="847"/>
    <cellStyle name="20% - Colore 1 3 4 2 2 2 2 2" xfId="848"/>
    <cellStyle name="20% - Colore 1 3 4 2 2 2 3" xfId="849"/>
    <cellStyle name="20% - Colore 1 3 4 2 2 3" xfId="850"/>
    <cellStyle name="20% - Colore 1 3 4 2 2 3 2" xfId="851"/>
    <cellStyle name="20% - Colore 1 3 4 2 2 4" xfId="852"/>
    <cellStyle name="20% - Colore 1 3 4 2 3" xfId="853"/>
    <cellStyle name="20% - Colore 1 3 4 2 3 2" xfId="854"/>
    <cellStyle name="20% - Colore 1 3 4 2 3 2 2" xfId="855"/>
    <cellStyle name="20% - Colore 1 3 4 2 3 3" xfId="856"/>
    <cellStyle name="20% - Colore 1 3 4 2 4" xfId="857"/>
    <cellStyle name="20% - Colore 1 3 4 2 4 2" xfId="858"/>
    <cellStyle name="20% - Colore 1 3 4 2 5" xfId="859"/>
    <cellStyle name="20% - Colore 1 3 4 2 5 2" xfId="860"/>
    <cellStyle name="20% - Colore 1 3 4 2 6" xfId="861"/>
    <cellStyle name="20% - Colore 1 3 4 3" xfId="862"/>
    <cellStyle name="20% - Colore 1 3 4 3 2" xfId="863"/>
    <cellStyle name="20% - Colore 1 3 4 3 2 2" xfId="864"/>
    <cellStyle name="20% - Colore 1 3 4 3 2 2 2" xfId="865"/>
    <cellStyle name="20% - Colore 1 3 4 3 2 3" xfId="866"/>
    <cellStyle name="20% - Colore 1 3 4 3 3" xfId="867"/>
    <cellStyle name="20% - Colore 1 3 4 3 3 2" xfId="868"/>
    <cellStyle name="20% - Colore 1 3 4 3 4" xfId="869"/>
    <cellStyle name="20% - Colore 1 3 4 4" xfId="870"/>
    <cellStyle name="20% - Colore 1 3 4 4 2" xfId="871"/>
    <cellStyle name="20% - Colore 1 3 4 4 2 2" xfId="872"/>
    <cellStyle name="20% - Colore 1 3 4 4 3" xfId="873"/>
    <cellStyle name="20% - Colore 1 3 4 5" xfId="874"/>
    <cellStyle name="20% - Colore 1 3 4 5 2" xfId="875"/>
    <cellStyle name="20% - Colore 1 3 4 6" xfId="876"/>
    <cellStyle name="20% - Colore 1 3 4 6 2" xfId="877"/>
    <cellStyle name="20% - Colore 1 3 4 7" xfId="878"/>
    <cellStyle name="20% - Colore 1 3 4 7 2" xfId="879"/>
    <cellStyle name="20% - Colore 1 3 4 8" xfId="880"/>
    <cellStyle name="20% - Colore 1 3 5" xfId="881"/>
    <cellStyle name="20% - Colore 1 3 5 2" xfId="882"/>
    <cellStyle name="20% - Colore 1 3 5 2 2" xfId="883"/>
    <cellStyle name="20% - Colore 1 3 5 2 2 2" xfId="884"/>
    <cellStyle name="20% - Colore 1 3 5 2 2 2 2" xfId="885"/>
    <cellStyle name="20% - Colore 1 3 5 2 2 3" xfId="886"/>
    <cellStyle name="20% - Colore 1 3 5 2 3" xfId="887"/>
    <cellStyle name="20% - Colore 1 3 5 2 3 2" xfId="888"/>
    <cellStyle name="20% - Colore 1 3 5 2 4" xfId="889"/>
    <cellStyle name="20% - Colore 1 3 5 3" xfId="890"/>
    <cellStyle name="20% - Colore 1 3 5 3 2" xfId="891"/>
    <cellStyle name="20% - Colore 1 3 5 3 2 2" xfId="892"/>
    <cellStyle name="20% - Colore 1 3 5 3 3" xfId="893"/>
    <cellStyle name="20% - Colore 1 3 5 4" xfId="894"/>
    <cellStyle name="20% - Colore 1 3 5 4 2" xfId="895"/>
    <cellStyle name="20% - Colore 1 3 5 5" xfId="896"/>
    <cellStyle name="20% - Colore 1 3 5 5 2" xfId="897"/>
    <cellStyle name="20% - Colore 1 3 5 6" xfId="898"/>
    <cellStyle name="20% - Colore 1 3 6" xfId="899"/>
    <cellStyle name="20% - Colore 1 3 6 2" xfId="900"/>
    <cellStyle name="20% - Colore 1 3 6 2 2" xfId="901"/>
    <cellStyle name="20% - Colore 1 3 6 2 2 2" xfId="902"/>
    <cellStyle name="20% - Colore 1 3 6 2 3" xfId="903"/>
    <cellStyle name="20% - Colore 1 3 6 3" xfId="904"/>
    <cellStyle name="20% - Colore 1 3 6 3 2" xfId="905"/>
    <cellStyle name="20% - Colore 1 3 6 4" xfId="906"/>
    <cellStyle name="20% - Colore 1 3 7" xfId="907"/>
    <cellStyle name="20% - Colore 1 3 7 2" xfId="908"/>
    <cellStyle name="20% - Colore 1 3 7 2 2" xfId="909"/>
    <cellStyle name="20% - Colore 1 3 7 3" xfId="910"/>
    <cellStyle name="20% - Colore 1 3 8" xfId="911"/>
    <cellStyle name="20% - Colore 1 3 8 2" xfId="912"/>
    <cellStyle name="20% - Colore 1 3 9" xfId="913"/>
    <cellStyle name="20% - Colore 1 3 9 2" xfId="914"/>
    <cellStyle name="20% - Colore 1 4" xfId="915"/>
    <cellStyle name="20% - Colore 1 4 10" xfId="916"/>
    <cellStyle name="20% - Colore 1 4 2" xfId="917"/>
    <cellStyle name="20% - Colore 1 4 2 2" xfId="918"/>
    <cellStyle name="20% - Colore 1 4 2 2 2" xfId="919"/>
    <cellStyle name="20% - Colore 1 4 2 2 2 2" xfId="920"/>
    <cellStyle name="20% - Colore 1 4 2 2 2 2 2" xfId="921"/>
    <cellStyle name="20% - Colore 1 4 2 2 2 2 2 2" xfId="922"/>
    <cellStyle name="20% - Colore 1 4 2 2 2 2 2 2 2" xfId="923"/>
    <cellStyle name="20% - Colore 1 4 2 2 2 2 2 3" xfId="924"/>
    <cellStyle name="20% - Colore 1 4 2 2 2 2 3" xfId="925"/>
    <cellStyle name="20% - Colore 1 4 2 2 2 2 3 2" xfId="926"/>
    <cellStyle name="20% - Colore 1 4 2 2 2 2 4" xfId="927"/>
    <cellStyle name="20% - Colore 1 4 2 2 2 3" xfId="928"/>
    <cellStyle name="20% - Colore 1 4 2 2 2 3 2" xfId="929"/>
    <cellStyle name="20% - Colore 1 4 2 2 2 3 2 2" xfId="930"/>
    <cellStyle name="20% - Colore 1 4 2 2 2 3 3" xfId="931"/>
    <cellStyle name="20% - Colore 1 4 2 2 2 4" xfId="932"/>
    <cellStyle name="20% - Colore 1 4 2 2 2 4 2" xfId="933"/>
    <cellStyle name="20% - Colore 1 4 2 2 2 5" xfId="934"/>
    <cellStyle name="20% - Colore 1 4 2 2 3" xfId="935"/>
    <cellStyle name="20% - Colore 1 4 2 2 3 2" xfId="936"/>
    <cellStyle name="20% - Colore 1 4 2 2 3 2 2" xfId="937"/>
    <cellStyle name="20% - Colore 1 4 2 2 3 2 2 2" xfId="938"/>
    <cellStyle name="20% - Colore 1 4 2 2 3 2 3" xfId="939"/>
    <cellStyle name="20% - Colore 1 4 2 2 3 3" xfId="940"/>
    <cellStyle name="20% - Colore 1 4 2 2 3 3 2" xfId="941"/>
    <cellStyle name="20% - Colore 1 4 2 2 3 4" xfId="942"/>
    <cellStyle name="20% - Colore 1 4 2 2 4" xfId="943"/>
    <cellStyle name="20% - Colore 1 4 2 2 4 2" xfId="944"/>
    <cellStyle name="20% - Colore 1 4 2 2 4 2 2" xfId="945"/>
    <cellStyle name="20% - Colore 1 4 2 2 4 3" xfId="946"/>
    <cellStyle name="20% - Colore 1 4 2 2 5" xfId="947"/>
    <cellStyle name="20% - Colore 1 4 2 2 5 2" xfId="948"/>
    <cellStyle name="20% - Colore 1 4 2 2 6" xfId="949"/>
    <cellStyle name="20% - Colore 1 4 2 2 6 2" xfId="950"/>
    <cellStyle name="20% - Colore 1 4 2 2 7" xfId="951"/>
    <cellStyle name="20% - Colore 1 4 2 2 7 2" xfId="952"/>
    <cellStyle name="20% - Colore 1 4 2 2 8" xfId="953"/>
    <cellStyle name="20% - Colore 1 4 2 3" xfId="954"/>
    <cellStyle name="20% - Colore 1 4 2 3 2" xfId="955"/>
    <cellStyle name="20% - Colore 1 4 2 3 2 2" xfId="956"/>
    <cellStyle name="20% - Colore 1 4 2 3 2 2 2" xfId="957"/>
    <cellStyle name="20% - Colore 1 4 2 3 2 2 2 2" xfId="958"/>
    <cellStyle name="20% - Colore 1 4 2 3 2 2 3" xfId="959"/>
    <cellStyle name="20% - Colore 1 4 2 3 2 3" xfId="960"/>
    <cellStyle name="20% - Colore 1 4 2 3 2 3 2" xfId="961"/>
    <cellStyle name="20% - Colore 1 4 2 3 2 4" xfId="962"/>
    <cellStyle name="20% - Colore 1 4 2 3 3" xfId="963"/>
    <cellStyle name="20% - Colore 1 4 2 3 3 2" xfId="964"/>
    <cellStyle name="20% - Colore 1 4 2 3 3 2 2" xfId="965"/>
    <cellStyle name="20% - Colore 1 4 2 3 3 3" xfId="966"/>
    <cellStyle name="20% - Colore 1 4 2 3 4" xfId="967"/>
    <cellStyle name="20% - Colore 1 4 2 3 4 2" xfId="968"/>
    <cellStyle name="20% - Colore 1 4 2 3 5" xfId="969"/>
    <cellStyle name="20% - Colore 1 4 2 4" xfId="970"/>
    <cellStyle name="20% - Colore 1 4 2 4 2" xfId="971"/>
    <cellStyle name="20% - Colore 1 4 2 4 2 2" xfId="972"/>
    <cellStyle name="20% - Colore 1 4 2 4 2 2 2" xfId="973"/>
    <cellStyle name="20% - Colore 1 4 2 4 2 3" xfId="974"/>
    <cellStyle name="20% - Colore 1 4 2 4 3" xfId="975"/>
    <cellStyle name="20% - Colore 1 4 2 4 3 2" xfId="976"/>
    <cellStyle name="20% - Colore 1 4 2 4 4" xfId="977"/>
    <cellStyle name="20% - Colore 1 4 2 5" xfId="978"/>
    <cellStyle name="20% - Colore 1 4 2 5 2" xfId="979"/>
    <cellStyle name="20% - Colore 1 4 2 5 2 2" xfId="980"/>
    <cellStyle name="20% - Colore 1 4 2 5 3" xfId="981"/>
    <cellStyle name="20% - Colore 1 4 2 6" xfId="982"/>
    <cellStyle name="20% - Colore 1 4 2 6 2" xfId="983"/>
    <cellStyle name="20% - Colore 1 4 2 7" xfId="984"/>
    <cellStyle name="20% - Colore 1 4 2 7 2" xfId="985"/>
    <cellStyle name="20% - Colore 1 4 2 8" xfId="986"/>
    <cellStyle name="20% - Colore 1 4 2 8 2" xfId="987"/>
    <cellStyle name="20% - Colore 1 4 2 9" xfId="988"/>
    <cellStyle name="20% - Colore 1 4 3" xfId="989"/>
    <cellStyle name="20% - Colore 1 4 3 2" xfId="990"/>
    <cellStyle name="20% - Colore 1 4 3 2 2" xfId="991"/>
    <cellStyle name="20% - Colore 1 4 3 2 2 2" xfId="992"/>
    <cellStyle name="20% - Colore 1 4 3 2 2 2 2" xfId="993"/>
    <cellStyle name="20% - Colore 1 4 3 2 2 2 2 2" xfId="994"/>
    <cellStyle name="20% - Colore 1 4 3 2 2 2 3" xfId="995"/>
    <cellStyle name="20% - Colore 1 4 3 2 2 3" xfId="996"/>
    <cellStyle name="20% - Colore 1 4 3 2 2 3 2" xfId="997"/>
    <cellStyle name="20% - Colore 1 4 3 2 2 4" xfId="998"/>
    <cellStyle name="20% - Colore 1 4 3 2 3" xfId="999"/>
    <cellStyle name="20% - Colore 1 4 3 2 3 2" xfId="1000"/>
    <cellStyle name="20% - Colore 1 4 3 2 3 2 2" xfId="1001"/>
    <cellStyle name="20% - Colore 1 4 3 2 3 3" xfId="1002"/>
    <cellStyle name="20% - Colore 1 4 3 2 4" xfId="1003"/>
    <cellStyle name="20% - Colore 1 4 3 2 4 2" xfId="1004"/>
    <cellStyle name="20% - Colore 1 4 3 2 5" xfId="1005"/>
    <cellStyle name="20% - Colore 1 4 3 2 5 2" xfId="1006"/>
    <cellStyle name="20% - Colore 1 4 3 2 6" xfId="1007"/>
    <cellStyle name="20% - Colore 1 4 3 3" xfId="1008"/>
    <cellStyle name="20% - Colore 1 4 3 3 2" xfId="1009"/>
    <cellStyle name="20% - Colore 1 4 3 3 2 2" xfId="1010"/>
    <cellStyle name="20% - Colore 1 4 3 3 2 2 2" xfId="1011"/>
    <cellStyle name="20% - Colore 1 4 3 3 2 3" xfId="1012"/>
    <cellStyle name="20% - Colore 1 4 3 3 3" xfId="1013"/>
    <cellStyle name="20% - Colore 1 4 3 3 3 2" xfId="1014"/>
    <cellStyle name="20% - Colore 1 4 3 3 4" xfId="1015"/>
    <cellStyle name="20% - Colore 1 4 3 4" xfId="1016"/>
    <cellStyle name="20% - Colore 1 4 3 4 2" xfId="1017"/>
    <cellStyle name="20% - Colore 1 4 3 4 2 2" xfId="1018"/>
    <cellStyle name="20% - Colore 1 4 3 4 3" xfId="1019"/>
    <cellStyle name="20% - Colore 1 4 3 5" xfId="1020"/>
    <cellStyle name="20% - Colore 1 4 3 5 2" xfId="1021"/>
    <cellStyle name="20% - Colore 1 4 3 6" xfId="1022"/>
    <cellStyle name="20% - Colore 1 4 3 6 2" xfId="1023"/>
    <cellStyle name="20% - Colore 1 4 3 7" xfId="1024"/>
    <cellStyle name="20% - Colore 1 4 3 7 2" xfId="1025"/>
    <cellStyle name="20% - Colore 1 4 3 8" xfId="1026"/>
    <cellStyle name="20% - Colore 1 4 4" xfId="1027"/>
    <cellStyle name="20% - Colore 1 4 4 2" xfId="1028"/>
    <cellStyle name="20% - Colore 1 4 4 2 2" xfId="1029"/>
    <cellStyle name="20% - Colore 1 4 4 2 2 2" xfId="1030"/>
    <cellStyle name="20% - Colore 1 4 4 2 2 2 2" xfId="1031"/>
    <cellStyle name="20% - Colore 1 4 4 2 2 3" xfId="1032"/>
    <cellStyle name="20% - Colore 1 4 4 2 3" xfId="1033"/>
    <cellStyle name="20% - Colore 1 4 4 2 3 2" xfId="1034"/>
    <cellStyle name="20% - Colore 1 4 4 2 4" xfId="1035"/>
    <cellStyle name="20% - Colore 1 4 4 3" xfId="1036"/>
    <cellStyle name="20% - Colore 1 4 4 3 2" xfId="1037"/>
    <cellStyle name="20% - Colore 1 4 4 3 2 2" xfId="1038"/>
    <cellStyle name="20% - Colore 1 4 4 3 3" xfId="1039"/>
    <cellStyle name="20% - Colore 1 4 4 4" xfId="1040"/>
    <cellStyle name="20% - Colore 1 4 4 4 2" xfId="1041"/>
    <cellStyle name="20% - Colore 1 4 4 5" xfId="1042"/>
    <cellStyle name="20% - Colore 1 4 4 5 2" xfId="1043"/>
    <cellStyle name="20% - Colore 1 4 4 6" xfId="1044"/>
    <cellStyle name="20% - Colore 1 4 5" xfId="1045"/>
    <cellStyle name="20% - Colore 1 4 5 2" xfId="1046"/>
    <cellStyle name="20% - Colore 1 4 5 2 2" xfId="1047"/>
    <cellStyle name="20% - Colore 1 4 5 2 2 2" xfId="1048"/>
    <cellStyle name="20% - Colore 1 4 5 2 3" xfId="1049"/>
    <cellStyle name="20% - Colore 1 4 5 3" xfId="1050"/>
    <cellStyle name="20% - Colore 1 4 5 3 2" xfId="1051"/>
    <cellStyle name="20% - Colore 1 4 5 4" xfId="1052"/>
    <cellStyle name="20% - Colore 1 4 6" xfId="1053"/>
    <cellStyle name="20% - Colore 1 4 6 2" xfId="1054"/>
    <cellStyle name="20% - Colore 1 4 6 2 2" xfId="1055"/>
    <cellStyle name="20% - Colore 1 4 6 3" xfId="1056"/>
    <cellStyle name="20% - Colore 1 4 7" xfId="1057"/>
    <cellStyle name="20% - Colore 1 4 7 2" xfId="1058"/>
    <cellStyle name="20% - Colore 1 4 8" xfId="1059"/>
    <cellStyle name="20% - Colore 1 4 8 2" xfId="1060"/>
    <cellStyle name="20% - Colore 1 4 9" xfId="1061"/>
    <cellStyle name="20% - Colore 1 4 9 2" xfId="1062"/>
    <cellStyle name="20% - Colore 1 5" xfId="1063"/>
    <cellStyle name="20% - Colore 1 5 2" xfId="1064"/>
    <cellStyle name="20% - Colore 1 5 2 2" xfId="1065"/>
    <cellStyle name="20% - Colore 1 5 2 2 2" xfId="1066"/>
    <cellStyle name="20% - Colore 1 5 2 2 2 2" xfId="1067"/>
    <cellStyle name="20% - Colore 1 5 2 2 2 2 2" xfId="1068"/>
    <cellStyle name="20% - Colore 1 5 2 2 2 2 2 2" xfId="1069"/>
    <cellStyle name="20% - Colore 1 5 2 2 2 2 3" xfId="1070"/>
    <cellStyle name="20% - Colore 1 5 2 2 2 3" xfId="1071"/>
    <cellStyle name="20% - Colore 1 5 2 2 2 3 2" xfId="1072"/>
    <cellStyle name="20% - Colore 1 5 2 2 2 4" xfId="1073"/>
    <cellStyle name="20% - Colore 1 5 2 2 3" xfId="1074"/>
    <cellStyle name="20% - Colore 1 5 2 2 3 2" xfId="1075"/>
    <cellStyle name="20% - Colore 1 5 2 2 3 2 2" xfId="1076"/>
    <cellStyle name="20% - Colore 1 5 2 2 3 3" xfId="1077"/>
    <cellStyle name="20% - Colore 1 5 2 2 4" xfId="1078"/>
    <cellStyle name="20% - Colore 1 5 2 2 4 2" xfId="1079"/>
    <cellStyle name="20% - Colore 1 5 2 2 5" xfId="1080"/>
    <cellStyle name="20% - Colore 1 5 2 3" xfId="1081"/>
    <cellStyle name="20% - Colore 1 5 2 3 2" xfId="1082"/>
    <cellStyle name="20% - Colore 1 5 2 3 2 2" xfId="1083"/>
    <cellStyle name="20% - Colore 1 5 2 3 2 2 2" xfId="1084"/>
    <cellStyle name="20% - Colore 1 5 2 3 2 3" xfId="1085"/>
    <cellStyle name="20% - Colore 1 5 2 3 3" xfId="1086"/>
    <cellStyle name="20% - Colore 1 5 2 3 3 2" xfId="1087"/>
    <cellStyle name="20% - Colore 1 5 2 3 4" xfId="1088"/>
    <cellStyle name="20% - Colore 1 5 2 4" xfId="1089"/>
    <cellStyle name="20% - Colore 1 5 2 4 2" xfId="1090"/>
    <cellStyle name="20% - Colore 1 5 2 4 2 2" xfId="1091"/>
    <cellStyle name="20% - Colore 1 5 2 4 3" xfId="1092"/>
    <cellStyle name="20% - Colore 1 5 2 5" xfId="1093"/>
    <cellStyle name="20% - Colore 1 5 2 5 2" xfId="1094"/>
    <cellStyle name="20% - Colore 1 5 2 6" xfId="1095"/>
    <cellStyle name="20% - Colore 1 5 2 6 2" xfId="1096"/>
    <cellStyle name="20% - Colore 1 5 2 7" xfId="1097"/>
    <cellStyle name="20% - Colore 1 5 2 7 2" xfId="1098"/>
    <cellStyle name="20% - Colore 1 5 2 8" xfId="1099"/>
    <cellStyle name="20% - Colore 1 5 3" xfId="1100"/>
    <cellStyle name="20% - Colore 1 5 3 2" xfId="1101"/>
    <cellStyle name="20% - Colore 1 5 3 2 2" xfId="1102"/>
    <cellStyle name="20% - Colore 1 5 3 2 2 2" xfId="1103"/>
    <cellStyle name="20% - Colore 1 5 3 2 2 2 2" xfId="1104"/>
    <cellStyle name="20% - Colore 1 5 3 2 2 3" xfId="1105"/>
    <cellStyle name="20% - Colore 1 5 3 2 3" xfId="1106"/>
    <cellStyle name="20% - Colore 1 5 3 2 3 2" xfId="1107"/>
    <cellStyle name="20% - Colore 1 5 3 2 4" xfId="1108"/>
    <cellStyle name="20% - Colore 1 5 3 3" xfId="1109"/>
    <cellStyle name="20% - Colore 1 5 3 3 2" xfId="1110"/>
    <cellStyle name="20% - Colore 1 5 3 3 2 2" xfId="1111"/>
    <cellStyle name="20% - Colore 1 5 3 3 3" xfId="1112"/>
    <cellStyle name="20% - Colore 1 5 3 4" xfId="1113"/>
    <cellStyle name="20% - Colore 1 5 3 4 2" xfId="1114"/>
    <cellStyle name="20% - Colore 1 5 3 5" xfId="1115"/>
    <cellStyle name="20% - Colore 1 5 4" xfId="1116"/>
    <cellStyle name="20% - Colore 1 5 4 2" xfId="1117"/>
    <cellStyle name="20% - Colore 1 5 4 2 2" xfId="1118"/>
    <cellStyle name="20% - Colore 1 5 4 2 2 2" xfId="1119"/>
    <cellStyle name="20% - Colore 1 5 4 2 3" xfId="1120"/>
    <cellStyle name="20% - Colore 1 5 4 3" xfId="1121"/>
    <cellStyle name="20% - Colore 1 5 4 3 2" xfId="1122"/>
    <cellStyle name="20% - Colore 1 5 4 4" xfId="1123"/>
    <cellStyle name="20% - Colore 1 5 5" xfId="1124"/>
    <cellStyle name="20% - Colore 1 5 5 2" xfId="1125"/>
    <cellStyle name="20% - Colore 1 5 5 2 2" xfId="1126"/>
    <cellStyle name="20% - Colore 1 5 5 3" xfId="1127"/>
    <cellStyle name="20% - Colore 1 5 6" xfId="1128"/>
    <cellStyle name="20% - Colore 1 5 6 2" xfId="1129"/>
    <cellStyle name="20% - Colore 1 5 7" xfId="1130"/>
    <cellStyle name="20% - Colore 1 5 7 2" xfId="1131"/>
    <cellStyle name="20% - Colore 1 5 8" xfId="1132"/>
    <cellStyle name="20% - Colore 1 5 8 2" xfId="1133"/>
    <cellStyle name="20% - Colore 1 5 9" xfId="1134"/>
    <cellStyle name="20% - Colore 1 6" xfId="1135"/>
    <cellStyle name="20% - Colore 1 6 2" xfId="1136"/>
    <cellStyle name="20% - Colore 1 6 2 2" xfId="1137"/>
    <cellStyle name="20% - Colore 1 6 2 2 2" xfId="1138"/>
    <cellStyle name="20% - Colore 1 6 2 2 2 2" xfId="1139"/>
    <cellStyle name="20% - Colore 1 6 2 2 2 2 2" xfId="1140"/>
    <cellStyle name="20% - Colore 1 6 2 2 2 3" xfId="1141"/>
    <cellStyle name="20% - Colore 1 6 2 2 3" xfId="1142"/>
    <cellStyle name="20% - Colore 1 6 2 2 3 2" xfId="1143"/>
    <cellStyle name="20% - Colore 1 6 2 2 4" xfId="1144"/>
    <cellStyle name="20% - Colore 1 6 2 3" xfId="1145"/>
    <cellStyle name="20% - Colore 1 6 2 3 2" xfId="1146"/>
    <cellStyle name="20% - Colore 1 6 2 3 2 2" xfId="1147"/>
    <cellStyle name="20% - Colore 1 6 2 3 3" xfId="1148"/>
    <cellStyle name="20% - Colore 1 6 2 4" xfId="1149"/>
    <cellStyle name="20% - Colore 1 6 2 4 2" xfId="1150"/>
    <cellStyle name="20% - Colore 1 6 2 5" xfId="1151"/>
    <cellStyle name="20% - Colore 1 6 2 5 2" xfId="1152"/>
    <cellStyle name="20% - Colore 1 6 2 6" xfId="1153"/>
    <cellStyle name="20% - Colore 1 6 3" xfId="1154"/>
    <cellStyle name="20% - Colore 1 6 3 2" xfId="1155"/>
    <cellStyle name="20% - Colore 1 6 3 2 2" xfId="1156"/>
    <cellStyle name="20% - Colore 1 6 3 2 2 2" xfId="1157"/>
    <cellStyle name="20% - Colore 1 6 3 2 3" xfId="1158"/>
    <cellStyle name="20% - Colore 1 6 3 3" xfId="1159"/>
    <cellStyle name="20% - Colore 1 6 3 3 2" xfId="1160"/>
    <cellStyle name="20% - Colore 1 6 3 4" xfId="1161"/>
    <cellStyle name="20% - Colore 1 6 4" xfId="1162"/>
    <cellStyle name="20% - Colore 1 6 4 2" xfId="1163"/>
    <cellStyle name="20% - Colore 1 6 4 2 2" xfId="1164"/>
    <cellStyle name="20% - Colore 1 6 4 3" xfId="1165"/>
    <cellStyle name="20% - Colore 1 6 5" xfId="1166"/>
    <cellStyle name="20% - Colore 1 6 5 2" xfId="1167"/>
    <cellStyle name="20% - Colore 1 6 6" xfId="1168"/>
    <cellStyle name="20% - Colore 1 6 6 2" xfId="1169"/>
    <cellStyle name="20% - Colore 1 6 7" xfId="1170"/>
    <cellStyle name="20% - Colore 1 6 7 2" xfId="1171"/>
    <cellStyle name="20% - Colore 1 6 8" xfId="1172"/>
    <cellStyle name="20% - Colore 1 7" xfId="1173"/>
    <cellStyle name="20% - Colore 1 7 2" xfId="1174"/>
    <cellStyle name="20% - Colore 1 7 2 2" xfId="1175"/>
    <cellStyle name="20% - Colore 1 7 2 2 2" xfId="1176"/>
    <cellStyle name="20% - Colore 1 7 2 2 2 2" xfId="1177"/>
    <cellStyle name="20% - Colore 1 7 2 2 3" xfId="1178"/>
    <cellStyle name="20% - Colore 1 7 2 3" xfId="1179"/>
    <cellStyle name="20% - Colore 1 7 2 3 2" xfId="1180"/>
    <cellStyle name="20% - Colore 1 7 2 4" xfId="1181"/>
    <cellStyle name="20% - Colore 1 7 3" xfId="1182"/>
    <cellStyle name="20% - Colore 1 7 3 2" xfId="1183"/>
    <cellStyle name="20% - Colore 1 7 3 2 2" xfId="1184"/>
    <cellStyle name="20% - Colore 1 7 3 3" xfId="1185"/>
    <cellStyle name="20% - Colore 1 7 4" xfId="1186"/>
    <cellStyle name="20% - Colore 1 7 4 2" xfId="1187"/>
    <cellStyle name="20% - Colore 1 7 5" xfId="1188"/>
    <cellStyle name="20% - Colore 1 7 5 2" xfId="1189"/>
    <cellStyle name="20% - Colore 1 7 6" xfId="1190"/>
    <cellStyle name="20% - Colore 1 8" xfId="1191"/>
    <cellStyle name="20% - Colore 1 8 2" xfId="1192"/>
    <cellStyle name="20% - Colore 1 8 2 2" xfId="1193"/>
    <cellStyle name="20% - Colore 1 8 2 2 2" xfId="1194"/>
    <cellStyle name="20% - Colore 1 8 2 3" xfId="1195"/>
    <cellStyle name="20% - Colore 1 8 3" xfId="1196"/>
    <cellStyle name="20% - Colore 1 8 3 2" xfId="1197"/>
    <cellStyle name="20% - Colore 1 8 4" xfId="1198"/>
    <cellStyle name="20% - Colore 1 9" xfId="1199"/>
    <cellStyle name="20% - Colore 1 9 2" xfId="1200"/>
    <cellStyle name="20% - Colore 1 9 2 2" xfId="1201"/>
    <cellStyle name="20% - Colore 1 9 3" xfId="1202"/>
    <cellStyle name="20% - Colore 2 10" xfId="1203"/>
    <cellStyle name="20% - Colore 2 10 2" xfId="1204"/>
    <cellStyle name="20% - Colore 2 11" xfId="1205"/>
    <cellStyle name="20% - Colore 2 11 2" xfId="1206"/>
    <cellStyle name="20% - Colore 2 12" xfId="1207"/>
    <cellStyle name="20% - Colore 2 12 2" xfId="1208"/>
    <cellStyle name="20% - Colore 2 13" xfId="1209"/>
    <cellStyle name="20% - Colore 2 14" xfId="1210"/>
    <cellStyle name="20% - Colore 2 2" xfId="1211"/>
    <cellStyle name="20% - Colore 2 2 10" xfId="1212"/>
    <cellStyle name="20% - Colore 2 2 10 2" xfId="1213"/>
    <cellStyle name="20% - Colore 2 2 11" xfId="1214"/>
    <cellStyle name="20% - Colore 2 2 11 2" xfId="1215"/>
    <cellStyle name="20% - Colore 2 2 12" xfId="1216"/>
    <cellStyle name="20% - Colore 2 2 13" xfId="1217"/>
    <cellStyle name="20% - Colore 2 2 14" xfId="1218"/>
    <cellStyle name="20% - Colore 2 2 2" xfId="1219"/>
    <cellStyle name="20% - Colore 2 2 2 10" xfId="1220"/>
    <cellStyle name="20% - Colore 2 2 2 10 2" xfId="1221"/>
    <cellStyle name="20% - Colore 2 2 2 11" xfId="1222"/>
    <cellStyle name="20% - Colore 2 2 2 2" xfId="1223"/>
    <cellStyle name="20% - Colore 2 2 2 2 10" xfId="1224"/>
    <cellStyle name="20% - Colore 2 2 2 2 2" xfId="1225"/>
    <cellStyle name="20% - Colore 2 2 2 2 2 2" xfId="1226"/>
    <cellStyle name="20% - Colore 2 2 2 2 2 2 2" xfId="1227"/>
    <cellStyle name="20% - Colore 2 2 2 2 2 2 2 2" xfId="1228"/>
    <cellStyle name="20% - Colore 2 2 2 2 2 2 2 2 2" xfId="1229"/>
    <cellStyle name="20% - Colore 2 2 2 2 2 2 2 2 2 2" xfId="1230"/>
    <cellStyle name="20% - Colore 2 2 2 2 2 2 2 2 2 2 2" xfId="1231"/>
    <cellStyle name="20% - Colore 2 2 2 2 2 2 2 2 2 3" xfId="1232"/>
    <cellStyle name="20% - Colore 2 2 2 2 2 2 2 2 3" xfId="1233"/>
    <cellStyle name="20% - Colore 2 2 2 2 2 2 2 2 3 2" xfId="1234"/>
    <cellStyle name="20% - Colore 2 2 2 2 2 2 2 2 4" xfId="1235"/>
    <cellStyle name="20% - Colore 2 2 2 2 2 2 2 3" xfId="1236"/>
    <cellStyle name="20% - Colore 2 2 2 2 2 2 2 3 2" xfId="1237"/>
    <cellStyle name="20% - Colore 2 2 2 2 2 2 2 3 2 2" xfId="1238"/>
    <cellStyle name="20% - Colore 2 2 2 2 2 2 2 3 3" xfId="1239"/>
    <cellStyle name="20% - Colore 2 2 2 2 2 2 2 4" xfId="1240"/>
    <cellStyle name="20% - Colore 2 2 2 2 2 2 2 4 2" xfId="1241"/>
    <cellStyle name="20% - Colore 2 2 2 2 2 2 2 5" xfId="1242"/>
    <cellStyle name="20% - Colore 2 2 2 2 2 2 3" xfId="1243"/>
    <cellStyle name="20% - Colore 2 2 2 2 2 2 3 2" xfId="1244"/>
    <cellStyle name="20% - Colore 2 2 2 2 2 2 3 2 2" xfId="1245"/>
    <cellStyle name="20% - Colore 2 2 2 2 2 2 3 2 2 2" xfId="1246"/>
    <cellStyle name="20% - Colore 2 2 2 2 2 2 3 2 3" xfId="1247"/>
    <cellStyle name="20% - Colore 2 2 2 2 2 2 3 3" xfId="1248"/>
    <cellStyle name="20% - Colore 2 2 2 2 2 2 3 3 2" xfId="1249"/>
    <cellStyle name="20% - Colore 2 2 2 2 2 2 3 4" xfId="1250"/>
    <cellStyle name="20% - Colore 2 2 2 2 2 2 4" xfId="1251"/>
    <cellStyle name="20% - Colore 2 2 2 2 2 2 4 2" xfId="1252"/>
    <cellStyle name="20% - Colore 2 2 2 2 2 2 4 2 2" xfId="1253"/>
    <cellStyle name="20% - Colore 2 2 2 2 2 2 4 3" xfId="1254"/>
    <cellStyle name="20% - Colore 2 2 2 2 2 2 5" xfId="1255"/>
    <cellStyle name="20% - Colore 2 2 2 2 2 2 5 2" xfId="1256"/>
    <cellStyle name="20% - Colore 2 2 2 2 2 2 6" xfId="1257"/>
    <cellStyle name="20% - Colore 2 2 2 2 2 2 6 2" xfId="1258"/>
    <cellStyle name="20% - Colore 2 2 2 2 2 2 7" xfId="1259"/>
    <cellStyle name="20% - Colore 2 2 2 2 2 2 7 2" xfId="1260"/>
    <cellStyle name="20% - Colore 2 2 2 2 2 2 8" xfId="1261"/>
    <cellStyle name="20% - Colore 2 2 2 2 2 3" xfId="1262"/>
    <cellStyle name="20% - Colore 2 2 2 2 2 3 2" xfId="1263"/>
    <cellStyle name="20% - Colore 2 2 2 2 2 3 2 2" xfId="1264"/>
    <cellStyle name="20% - Colore 2 2 2 2 2 3 2 2 2" xfId="1265"/>
    <cellStyle name="20% - Colore 2 2 2 2 2 3 2 2 2 2" xfId="1266"/>
    <cellStyle name="20% - Colore 2 2 2 2 2 3 2 2 3" xfId="1267"/>
    <cellStyle name="20% - Colore 2 2 2 2 2 3 2 3" xfId="1268"/>
    <cellStyle name="20% - Colore 2 2 2 2 2 3 2 3 2" xfId="1269"/>
    <cellStyle name="20% - Colore 2 2 2 2 2 3 2 4" xfId="1270"/>
    <cellStyle name="20% - Colore 2 2 2 2 2 3 3" xfId="1271"/>
    <cellStyle name="20% - Colore 2 2 2 2 2 3 3 2" xfId="1272"/>
    <cellStyle name="20% - Colore 2 2 2 2 2 3 3 2 2" xfId="1273"/>
    <cellStyle name="20% - Colore 2 2 2 2 2 3 3 3" xfId="1274"/>
    <cellStyle name="20% - Colore 2 2 2 2 2 3 4" xfId="1275"/>
    <cellStyle name="20% - Colore 2 2 2 2 2 3 4 2" xfId="1276"/>
    <cellStyle name="20% - Colore 2 2 2 2 2 3 5" xfId="1277"/>
    <cellStyle name="20% - Colore 2 2 2 2 2 4" xfId="1278"/>
    <cellStyle name="20% - Colore 2 2 2 2 2 4 2" xfId="1279"/>
    <cellStyle name="20% - Colore 2 2 2 2 2 4 2 2" xfId="1280"/>
    <cellStyle name="20% - Colore 2 2 2 2 2 4 2 2 2" xfId="1281"/>
    <cellStyle name="20% - Colore 2 2 2 2 2 4 2 3" xfId="1282"/>
    <cellStyle name="20% - Colore 2 2 2 2 2 4 3" xfId="1283"/>
    <cellStyle name="20% - Colore 2 2 2 2 2 4 3 2" xfId="1284"/>
    <cellStyle name="20% - Colore 2 2 2 2 2 4 4" xfId="1285"/>
    <cellStyle name="20% - Colore 2 2 2 2 2 5" xfId="1286"/>
    <cellStyle name="20% - Colore 2 2 2 2 2 5 2" xfId="1287"/>
    <cellStyle name="20% - Colore 2 2 2 2 2 5 2 2" xfId="1288"/>
    <cellStyle name="20% - Colore 2 2 2 2 2 5 3" xfId="1289"/>
    <cellStyle name="20% - Colore 2 2 2 2 2 6" xfId="1290"/>
    <cellStyle name="20% - Colore 2 2 2 2 2 6 2" xfId="1291"/>
    <cellStyle name="20% - Colore 2 2 2 2 2 7" xfId="1292"/>
    <cellStyle name="20% - Colore 2 2 2 2 2 7 2" xfId="1293"/>
    <cellStyle name="20% - Colore 2 2 2 2 2 8" xfId="1294"/>
    <cellStyle name="20% - Colore 2 2 2 2 2 8 2" xfId="1295"/>
    <cellStyle name="20% - Colore 2 2 2 2 2 9" xfId="1296"/>
    <cellStyle name="20% - Colore 2 2 2 2 3" xfId="1297"/>
    <cellStyle name="20% - Colore 2 2 2 2 3 2" xfId="1298"/>
    <cellStyle name="20% - Colore 2 2 2 2 3 2 2" xfId="1299"/>
    <cellStyle name="20% - Colore 2 2 2 2 3 2 2 2" xfId="1300"/>
    <cellStyle name="20% - Colore 2 2 2 2 3 2 2 2 2" xfId="1301"/>
    <cellStyle name="20% - Colore 2 2 2 2 3 2 2 2 2 2" xfId="1302"/>
    <cellStyle name="20% - Colore 2 2 2 2 3 2 2 2 3" xfId="1303"/>
    <cellStyle name="20% - Colore 2 2 2 2 3 2 2 3" xfId="1304"/>
    <cellStyle name="20% - Colore 2 2 2 2 3 2 2 3 2" xfId="1305"/>
    <cellStyle name="20% - Colore 2 2 2 2 3 2 2 4" xfId="1306"/>
    <cellStyle name="20% - Colore 2 2 2 2 3 2 3" xfId="1307"/>
    <cellStyle name="20% - Colore 2 2 2 2 3 2 3 2" xfId="1308"/>
    <cellStyle name="20% - Colore 2 2 2 2 3 2 3 2 2" xfId="1309"/>
    <cellStyle name="20% - Colore 2 2 2 2 3 2 3 3" xfId="1310"/>
    <cellStyle name="20% - Colore 2 2 2 2 3 2 4" xfId="1311"/>
    <cellStyle name="20% - Colore 2 2 2 2 3 2 4 2" xfId="1312"/>
    <cellStyle name="20% - Colore 2 2 2 2 3 2 5" xfId="1313"/>
    <cellStyle name="20% - Colore 2 2 2 2 3 2 5 2" xfId="1314"/>
    <cellStyle name="20% - Colore 2 2 2 2 3 2 6" xfId="1315"/>
    <cellStyle name="20% - Colore 2 2 2 2 3 3" xfId="1316"/>
    <cellStyle name="20% - Colore 2 2 2 2 3 3 2" xfId="1317"/>
    <cellStyle name="20% - Colore 2 2 2 2 3 3 2 2" xfId="1318"/>
    <cellStyle name="20% - Colore 2 2 2 2 3 3 2 2 2" xfId="1319"/>
    <cellStyle name="20% - Colore 2 2 2 2 3 3 2 3" xfId="1320"/>
    <cellStyle name="20% - Colore 2 2 2 2 3 3 3" xfId="1321"/>
    <cellStyle name="20% - Colore 2 2 2 2 3 3 3 2" xfId="1322"/>
    <cellStyle name="20% - Colore 2 2 2 2 3 3 4" xfId="1323"/>
    <cellStyle name="20% - Colore 2 2 2 2 3 4" xfId="1324"/>
    <cellStyle name="20% - Colore 2 2 2 2 3 4 2" xfId="1325"/>
    <cellStyle name="20% - Colore 2 2 2 2 3 4 2 2" xfId="1326"/>
    <cellStyle name="20% - Colore 2 2 2 2 3 4 3" xfId="1327"/>
    <cellStyle name="20% - Colore 2 2 2 2 3 5" xfId="1328"/>
    <cellStyle name="20% - Colore 2 2 2 2 3 5 2" xfId="1329"/>
    <cellStyle name="20% - Colore 2 2 2 2 3 6" xfId="1330"/>
    <cellStyle name="20% - Colore 2 2 2 2 3 6 2" xfId="1331"/>
    <cellStyle name="20% - Colore 2 2 2 2 3 7" xfId="1332"/>
    <cellStyle name="20% - Colore 2 2 2 2 3 7 2" xfId="1333"/>
    <cellStyle name="20% - Colore 2 2 2 2 3 8" xfId="1334"/>
    <cellStyle name="20% - Colore 2 2 2 2 4" xfId="1335"/>
    <cellStyle name="20% - Colore 2 2 2 2 4 2" xfId="1336"/>
    <cellStyle name="20% - Colore 2 2 2 2 4 2 2" xfId="1337"/>
    <cellStyle name="20% - Colore 2 2 2 2 4 2 2 2" xfId="1338"/>
    <cellStyle name="20% - Colore 2 2 2 2 4 2 2 2 2" xfId="1339"/>
    <cellStyle name="20% - Colore 2 2 2 2 4 2 2 3" xfId="1340"/>
    <cellStyle name="20% - Colore 2 2 2 2 4 2 3" xfId="1341"/>
    <cellStyle name="20% - Colore 2 2 2 2 4 2 3 2" xfId="1342"/>
    <cellStyle name="20% - Colore 2 2 2 2 4 2 4" xfId="1343"/>
    <cellStyle name="20% - Colore 2 2 2 2 4 3" xfId="1344"/>
    <cellStyle name="20% - Colore 2 2 2 2 4 3 2" xfId="1345"/>
    <cellStyle name="20% - Colore 2 2 2 2 4 3 2 2" xfId="1346"/>
    <cellStyle name="20% - Colore 2 2 2 2 4 3 3" xfId="1347"/>
    <cellStyle name="20% - Colore 2 2 2 2 4 4" xfId="1348"/>
    <cellStyle name="20% - Colore 2 2 2 2 4 4 2" xfId="1349"/>
    <cellStyle name="20% - Colore 2 2 2 2 4 5" xfId="1350"/>
    <cellStyle name="20% - Colore 2 2 2 2 4 5 2" xfId="1351"/>
    <cellStyle name="20% - Colore 2 2 2 2 4 6" xfId="1352"/>
    <cellStyle name="20% - Colore 2 2 2 2 5" xfId="1353"/>
    <cellStyle name="20% - Colore 2 2 2 2 5 2" xfId="1354"/>
    <cellStyle name="20% - Colore 2 2 2 2 5 2 2" xfId="1355"/>
    <cellStyle name="20% - Colore 2 2 2 2 5 2 2 2" xfId="1356"/>
    <cellStyle name="20% - Colore 2 2 2 2 5 2 3" xfId="1357"/>
    <cellStyle name="20% - Colore 2 2 2 2 5 3" xfId="1358"/>
    <cellStyle name="20% - Colore 2 2 2 2 5 3 2" xfId="1359"/>
    <cellStyle name="20% - Colore 2 2 2 2 5 4" xfId="1360"/>
    <cellStyle name="20% - Colore 2 2 2 2 6" xfId="1361"/>
    <cellStyle name="20% - Colore 2 2 2 2 6 2" xfId="1362"/>
    <cellStyle name="20% - Colore 2 2 2 2 6 2 2" xfId="1363"/>
    <cellStyle name="20% - Colore 2 2 2 2 6 3" xfId="1364"/>
    <cellStyle name="20% - Colore 2 2 2 2 7" xfId="1365"/>
    <cellStyle name="20% - Colore 2 2 2 2 7 2" xfId="1366"/>
    <cellStyle name="20% - Colore 2 2 2 2 8" xfId="1367"/>
    <cellStyle name="20% - Colore 2 2 2 2 8 2" xfId="1368"/>
    <cellStyle name="20% - Colore 2 2 2 2 9" xfId="1369"/>
    <cellStyle name="20% - Colore 2 2 2 2 9 2" xfId="1370"/>
    <cellStyle name="20% - Colore 2 2 2 3" xfId="1371"/>
    <cellStyle name="20% - Colore 2 2 2 3 2" xfId="1372"/>
    <cellStyle name="20% - Colore 2 2 2 3 2 2" xfId="1373"/>
    <cellStyle name="20% - Colore 2 2 2 3 2 2 2" xfId="1374"/>
    <cellStyle name="20% - Colore 2 2 2 3 2 2 2 2" xfId="1375"/>
    <cellStyle name="20% - Colore 2 2 2 3 2 2 2 2 2" xfId="1376"/>
    <cellStyle name="20% - Colore 2 2 2 3 2 2 2 2 2 2" xfId="1377"/>
    <cellStyle name="20% - Colore 2 2 2 3 2 2 2 2 3" xfId="1378"/>
    <cellStyle name="20% - Colore 2 2 2 3 2 2 2 3" xfId="1379"/>
    <cellStyle name="20% - Colore 2 2 2 3 2 2 2 3 2" xfId="1380"/>
    <cellStyle name="20% - Colore 2 2 2 3 2 2 2 4" xfId="1381"/>
    <cellStyle name="20% - Colore 2 2 2 3 2 2 3" xfId="1382"/>
    <cellStyle name="20% - Colore 2 2 2 3 2 2 3 2" xfId="1383"/>
    <cellStyle name="20% - Colore 2 2 2 3 2 2 3 2 2" xfId="1384"/>
    <cellStyle name="20% - Colore 2 2 2 3 2 2 3 3" xfId="1385"/>
    <cellStyle name="20% - Colore 2 2 2 3 2 2 4" xfId="1386"/>
    <cellStyle name="20% - Colore 2 2 2 3 2 2 4 2" xfId="1387"/>
    <cellStyle name="20% - Colore 2 2 2 3 2 2 5" xfId="1388"/>
    <cellStyle name="20% - Colore 2 2 2 3 2 3" xfId="1389"/>
    <cellStyle name="20% - Colore 2 2 2 3 2 3 2" xfId="1390"/>
    <cellStyle name="20% - Colore 2 2 2 3 2 3 2 2" xfId="1391"/>
    <cellStyle name="20% - Colore 2 2 2 3 2 3 2 2 2" xfId="1392"/>
    <cellStyle name="20% - Colore 2 2 2 3 2 3 2 3" xfId="1393"/>
    <cellStyle name="20% - Colore 2 2 2 3 2 3 3" xfId="1394"/>
    <cellStyle name="20% - Colore 2 2 2 3 2 3 3 2" xfId="1395"/>
    <cellStyle name="20% - Colore 2 2 2 3 2 3 4" xfId="1396"/>
    <cellStyle name="20% - Colore 2 2 2 3 2 4" xfId="1397"/>
    <cellStyle name="20% - Colore 2 2 2 3 2 4 2" xfId="1398"/>
    <cellStyle name="20% - Colore 2 2 2 3 2 4 2 2" xfId="1399"/>
    <cellStyle name="20% - Colore 2 2 2 3 2 4 3" xfId="1400"/>
    <cellStyle name="20% - Colore 2 2 2 3 2 5" xfId="1401"/>
    <cellStyle name="20% - Colore 2 2 2 3 2 5 2" xfId="1402"/>
    <cellStyle name="20% - Colore 2 2 2 3 2 6" xfId="1403"/>
    <cellStyle name="20% - Colore 2 2 2 3 2 6 2" xfId="1404"/>
    <cellStyle name="20% - Colore 2 2 2 3 2 7" xfId="1405"/>
    <cellStyle name="20% - Colore 2 2 2 3 2 7 2" xfId="1406"/>
    <cellStyle name="20% - Colore 2 2 2 3 2 8" xfId="1407"/>
    <cellStyle name="20% - Colore 2 2 2 3 3" xfId="1408"/>
    <cellStyle name="20% - Colore 2 2 2 3 3 2" xfId="1409"/>
    <cellStyle name="20% - Colore 2 2 2 3 3 2 2" xfId="1410"/>
    <cellStyle name="20% - Colore 2 2 2 3 3 2 2 2" xfId="1411"/>
    <cellStyle name="20% - Colore 2 2 2 3 3 2 2 2 2" xfId="1412"/>
    <cellStyle name="20% - Colore 2 2 2 3 3 2 2 3" xfId="1413"/>
    <cellStyle name="20% - Colore 2 2 2 3 3 2 3" xfId="1414"/>
    <cellStyle name="20% - Colore 2 2 2 3 3 2 3 2" xfId="1415"/>
    <cellStyle name="20% - Colore 2 2 2 3 3 2 4" xfId="1416"/>
    <cellStyle name="20% - Colore 2 2 2 3 3 3" xfId="1417"/>
    <cellStyle name="20% - Colore 2 2 2 3 3 3 2" xfId="1418"/>
    <cellStyle name="20% - Colore 2 2 2 3 3 3 2 2" xfId="1419"/>
    <cellStyle name="20% - Colore 2 2 2 3 3 3 3" xfId="1420"/>
    <cellStyle name="20% - Colore 2 2 2 3 3 4" xfId="1421"/>
    <cellStyle name="20% - Colore 2 2 2 3 3 4 2" xfId="1422"/>
    <cellStyle name="20% - Colore 2 2 2 3 3 5" xfId="1423"/>
    <cellStyle name="20% - Colore 2 2 2 3 4" xfId="1424"/>
    <cellStyle name="20% - Colore 2 2 2 3 4 2" xfId="1425"/>
    <cellStyle name="20% - Colore 2 2 2 3 4 2 2" xfId="1426"/>
    <cellStyle name="20% - Colore 2 2 2 3 4 2 2 2" xfId="1427"/>
    <cellStyle name="20% - Colore 2 2 2 3 4 2 3" xfId="1428"/>
    <cellStyle name="20% - Colore 2 2 2 3 4 3" xfId="1429"/>
    <cellStyle name="20% - Colore 2 2 2 3 4 3 2" xfId="1430"/>
    <cellStyle name="20% - Colore 2 2 2 3 4 4" xfId="1431"/>
    <cellStyle name="20% - Colore 2 2 2 3 5" xfId="1432"/>
    <cellStyle name="20% - Colore 2 2 2 3 5 2" xfId="1433"/>
    <cellStyle name="20% - Colore 2 2 2 3 5 2 2" xfId="1434"/>
    <cellStyle name="20% - Colore 2 2 2 3 5 3" xfId="1435"/>
    <cellStyle name="20% - Colore 2 2 2 3 6" xfId="1436"/>
    <cellStyle name="20% - Colore 2 2 2 3 6 2" xfId="1437"/>
    <cellStyle name="20% - Colore 2 2 2 3 7" xfId="1438"/>
    <cellStyle name="20% - Colore 2 2 2 3 7 2" xfId="1439"/>
    <cellStyle name="20% - Colore 2 2 2 3 8" xfId="1440"/>
    <cellStyle name="20% - Colore 2 2 2 3 8 2" xfId="1441"/>
    <cellStyle name="20% - Colore 2 2 2 3 9" xfId="1442"/>
    <cellStyle name="20% - Colore 2 2 2 4" xfId="1443"/>
    <cellStyle name="20% - Colore 2 2 2 4 2" xfId="1444"/>
    <cellStyle name="20% - Colore 2 2 2 4 2 2" xfId="1445"/>
    <cellStyle name="20% - Colore 2 2 2 4 2 2 2" xfId="1446"/>
    <cellStyle name="20% - Colore 2 2 2 4 2 2 2 2" xfId="1447"/>
    <cellStyle name="20% - Colore 2 2 2 4 2 2 2 2 2" xfId="1448"/>
    <cellStyle name="20% - Colore 2 2 2 4 2 2 2 3" xfId="1449"/>
    <cellStyle name="20% - Colore 2 2 2 4 2 2 3" xfId="1450"/>
    <cellStyle name="20% - Colore 2 2 2 4 2 2 3 2" xfId="1451"/>
    <cellStyle name="20% - Colore 2 2 2 4 2 2 4" xfId="1452"/>
    <cellStyle name="20% - Colore 2 2 2 4 2 3" xfId="1453"/>
    <cellStyle name="20% - Colore 2 2 2 4 2 3 2" xfId="1454"/>
    <cellStyle name="20% - Colore 2 2 2 4 2 3 2 2" xfId="1455"/>
    <cellStyle name="20% - Colore 2 2 2 4 2 3 3" xfId="1456"/>
    <cellStyle name="20% - Colore 2 2 2 4 2 4" xfId="1457"/>
    <cellStyle name="20% - Colore 2 2 2 4 2 4 2" xfId="1458"/>
    <cellStyle name="20% - Colore 2 2 2 4 2 5" xfId="1459"/>
    <cellStyle name="20% - Colore 2 2 2 4 2 5 2" xfId="1460"/>
    <cellStyle name="20% - Colore 2 2 2 4 2 6" xfId="1461"/>
    <cellStyle name="20% - Colore 2 2 2 4 3" xfId="1462"/>
    <cellStyle name="20% - Colore 2 2 2 4 3 2" xfId="1463"/>
    <cellStyle name="20% - Colore 2 2 2 4 3 2 2" xfId="1464"/>
    <cellStyle name="20% - Colore 2 2 2 4 3 2 2 2" xfId="1465"/>
    <cellStyle name="20% - Colore 2 2 2 4 3 2 3" xfId="1466"/>
    <cellStyle name="20% - Colore 2 2 2 4 3 3" xfId="1467"/>
    <cellStyle name="20% - Colore 2 2 2 4 3 3 2" xfId="1468"/>
    <cellStyle name="20% - Colore 2 2 2 4 3 4" xfId="1469"/>
    <cellStyle name="20% - Colore 2 2 2 4 4" xfId="1470"/>
    <cellStyle name="20% - Colore 2 2 2 4 4 2" xfId="1471"/>
    <cellStyle name="20% - Colore 2 2 2 4 4 2 2" xfId="1472"/>
    <cellStyle name="20% - Colore 2 2 2 4 4 3" xfId="1473"/>
    <cellStyle name="20% - Colore 2 2 2 4 5" xfId="1474"/>
    <cellStyle name="20% - Colore 2 2 2 4 5 2" xfId="1475"/>
    <cellStyle name="20% - Colore 2 2 2 4 6" xfId="1476"/>
    <cellStyle name="20% - Colore 2 2 2 4 6 2" xfId="1477"/>
    <cellStyle name="20% - Colore 2 2 2 4 7" xfId="1478"/>
    <cellStyle name="20% - Colore 2 2 2 4 7 2" xfId="1479"/>
    <cellStyle name="20% - Colore 2 2 2 4 8" xfId="1480"/>
    <cellStyle name="20% - Colore 2 2 2 5" xfId="1481"/>
    <cellStyle name="20% - Colore 2 2 2 5 2" xfId="1482"/>
    <cellStyle name="20% - Colore 2 2 2 5 2 2" xfId="1483"/>
    <cellStyle name="20% - Colore 2 2 2 5 2 2 2" xfId="1484"/>
    <cellStyle name="20% - Colore 2 2 2 5 2 2 2 2" xfId="1485"/>
    <cellStyle name="20% - Colore 2 2 2 5 2 2 3" xfId="1486"/>
    <cellStyle name="20% - Colore 2 2 2 5 2 3" xfId="1487"/>
    <cellStyle name="20% - Colore 2 2 2 5 2 3 2" xfId="1488"/>
    <cellStyle name="20% - Colore 2 2 2 5 2 4" xfId="1489"/>
    <cellStyle name="20% - Colore 2 2 2 5 3" xfId="1490"/>
    <cellStyle name="20% - Colore 2 2 2 5 3 2" xfId="1491"/>
    <cellStyle name="20% - Colore 2 2 2 5 3 2 2" xfId="1492"/>
    <cellStyle name="20% - Colore 2 2 2 5 3 3" xfId="1493"/>
    <cellStyle name="20% - Colore 2 2 2 5 4" xfId="1494"/>
    <cellStyle name="20% - Colore 2 2 2 5 4 2" xfId="1495"/>
    <cellStyle name="20% - Colore 2 2 2 5 5" xfId="1496"/>
    <cellStyle name="20% - Colore 2 2 2 5 5 2" xfId="1497"/>
    <cellStyle name="20% - Colore 2 2 2 5 6" xfId="1498"/>
    <cellStyle name="20% - Colore 2 2 2 6" xfId="1499"/>
    <cellStyle name="20% - Colore 2 2 2 6 2" xfId="1500"/>
    <cellStyle name="20% - Colore 2 2 2 6 2 2" xfId="1501"/>
    <cellStyle name="20% - Colore 2 2 2 6 2 2 2" xfId="1502"/>
    <cellStyle name="20% - Colore 2 2 2 6 2 3" xfId="1503"/>
    <cellStyle name="20% - Colore 2 2 2 6 3" xfId="1504"/>
    <cellStyle name="20% - Colore 2 2 2 6 3 2" xfId="1505"/>
    <cellStyle name="20% - Colore 2 2 2 6 4" xfId="1506"/>
    <cellStyle name="20% - Colore 2 2 2 7" xfId="1507"/>
    <cellStyle name="20% - Colore 2 2 2 7 2" xfId="1508"/>
    <cellStyle name="20% - Colore 2 2 2 7 2 2" xfId="1509"/>
    <cellStyle name="20% - Colore 2 2 2 7 3" xfId="1510"/>
    <cellStyle name="20% - Colore 2 2 2 8" xfId="1511"/>
    <cellStyle name="20% - Colore 2 2 2 8 2" xfId="1512"/>
    <cellStyle name="20% - Colore 2 2 2 9" xfId="1513"/>
    <cellStyle name="20% - Colore 2 2 2 9 2" xfId="1514"/>
    <cellStyle name="20% - Colore 2 2 3" xfId="1515"/>
    <cellStyle name="20% - Colore 2 2 3 10" xfId="1516"/>
    <cellStyle name="20% - Colore 2 2 3 2" xfId="1517"/>
    <cellStyle name="20% - Colore 2 2 3 2 2" xfId="1518"/>
    <cellStyle name="20% - Colore 2 2 3 2 2 2" xfId="1519"/>
    <cellStyle name="20% - Colore 2 2 3 2 2 2 2" xfId="1520"/>
    <cellStyle name="20% - Colore 2 2 3 2 2 2 2 2" xfId="1521"/>
    <cellStyle name="20% - Colore 2 2 3 2 2 2 2 2 2" xfId="1522"/>
    <cellStyle name="20% - Colore 2 2 3 2 2 2 2 2 2 2" xfId="1523"/>
    <cellStyle name="20% - Colore 2 2 3 2 2 2 2 2 3" xfId="1524"/>
    <cellStyle name="20% - Colore 2 2 3 2 2 2 2 3" xfId="1525"/>
    <cellStyle name="20% - Colore 2 2 3 2 2 2 2 3 2" xfId="1526"/>
    <cellStyle name="20% - Colore 2 2 3 2 2 2 2 4" xfId="1527"/>
    <cellStyle name="20% - Colore 2 2 3 2 2 2 3" xfId="1528"/>
    <cellStyle name="20% - Colore 2 2 3 2 2 2 3 2" xfId="1529"/>
    <cellStyle name="20% - Colore 2 2 3 2 2 2 3 2 2" xfId="1530"/>
    <cellStyle name="20% - Colore 2 2 3 2 2 2 3 3" xfId="1531"/>
    <cellStyle name="20% - Colore 2 2 3 2 2 2 4" xfId="1532"/>
    <cellStyle name="20% - Colore 2 2 3 2 2 2 4 2" xfId="1533"/>
    <cellStyle name="20% - Colore 2 2 3 2 2 2 5" xfId="1534"/>
    <cellStyle name="20% - Colore 2 2 3 2 2 3" xfId="1535"/>
    <cellStyle name="20% - Colore 2 2 3 2 2 3 2" xfId="1536"/>
    <cellStyle name="20% - Colore 2 2 3 2 2 3 2 2" xfId="1537"/>
    <cellStyle name="20% - Colore 2 2 3 2 2 3 2 2 2" xfId="1538"/>
    <cellStyle name="20% - Colore 2 2 3 2 2 3 2 3" xfId="1539"/>
    <cellStyle name="20% - Colore 2 2 3 2 2 3 3" xfId="1540"/>
    <cellStyle name="20% - Colore 2 2 3 2 2 3 3 2" xfId="1541"/>
    <cellStyle name="20% - Colore 2 2 3 2 2 3 4" xfId="1542"/>
    <cellStyle name="20% - Colore 2 2 3 2 2 4" xfId="1543"/>
    <cellStyle name="20% - Colore 2 2 3 2 2 4 2" xfId="1544"/>
    <cellStyle name="20% - Colore 2 2 3 2 2 4 2 2" xfId="1545"/>
    <cellStyle name="20% - Colore 2 2 3 2 2 4 3" xfId="1546"/>
    <cellStyle name="20% - Colore 2 2 3 2 2 5" xfId="1547"/>
    <cellStyle name="20% - Colore 2 2 3 2 2 5 2" xfId="1548"/>
    <cellStyle name="20% - Colore 2 2 3 2 2 6" xfId="1549"/>
    <cellStyle name="20% - Colore 2 2 3 2 2 6 2" xfId="1550"/>
    <cellStyle name="20% - Colore 2 2 3 2 2 7" xfId="1551"/>
    <cellStyle name="20% - Colore 2 2 3 2 2 7 2" xfId="1552"/>
    <cellStyle name="20% - Colore 2 2 3 2 2 8" xfId="1553"/>
    <cellStyle name="20% - Colore 2 2 3 2 3" xfId="1554"/>
    <cellStyle name="20% - Colore 2 2 3 2 3 2" xfId="1555"/>
    <cellStyle name="20% - Colore 2 2 3 2 3 2 2" xfId="1556"/>
    <cellStyle name="20% - Colore 2 2 3 2 3 2 2 2" xfId="1557"/>
    <cellStyle name="20% - Colore 2 2 3 2 3 2 2 2 2" xfId="1558"/>
    <cellStyle name="20% - Colore 2 2 3 2 3 2 2 3" xfId="1559"/>
    <cellStyle name="20% - Colore 2 2 3 2 3 2 3" xfId="1560"/>
    <cellStyle name="20% - Colore 2 2 3 2 3 2 3 2" xfId="1561"/>
    <cellStyle name="20% - Colore 2 2 3 2 3 2 4" xfId="1562"/>
    <cellStyle name="20% - Colore 2 2 3 2 3 3" xfId="1563"/>
    <cellStyle name="20% - Colore 2 2 3 2 3 3 2" xfId="1564"/>
    <cellStyle name="20% - Colore 2 2 3 2 3 3 2 2" xfId="1565"/>
    <cellStyle name="20% - Colore 2 2 3 2 3 3 3" xfId="1566"/>
    <cellStyle name="20% - Colore 2 2 3 2 3 4" xfId="1567"/>
    <cellStyle name="20% - Colore 2 2 3 2 3 4 2" xfId="1568"/>
    <cellStyle name="20% - Colore 2 2 3 2 3 5" xfId="1569"/>
    <cellStyle name="20% - Colore 2 2 3 2 4" xfId="1570"/>
    <cellStyle name="20% - Colore 2 2 3 2 4 2" xfId="1571"/>
    <cellStyle name="20% - Colore 2 2 3 2 4 2 2" xfId="1572"/>
    <cellStyle name="20% - Colore 2 2 3 2 4 2 2 2" xfId="1573"/>
    <cellStyle name="20% - Colore 2 2 3 2 4 2 3" xfId="1574"/>
    <cellStyle name="20% - Colore 2 2 3 2 4 3" xfId="1575"/>
    <cellStyle name="20% - Colore 2 2 3 2 4 3 2" xfId="1576"/>
    <cellStyle name="20% - Colore 2 2 3 2 4 4" xfId="1577"/>
    <cellStyle name="20% - Colore 2 2 3 2 5" xfId="1578"/>
    <cellStyle name="20% - Colore 2 2 3 2 5 2" xfId="1579"/>
    <cellStyle name="20% - Colore 2 2 3 2 5 2 2" xfId="1580"/>
    <cellStyle name="20% - Colore 2 2 3 2 5 3" xfId="1581"/>
    <cellStyle name="20% - Colore 2 2 3 2 6" xfId="1582"/>
    <cellStyle name="20% - Colore 2 2 3 2 6 2" xfId="1583"/>
    <cellStyle name="20% - Colore 2 2 3 2 7" xfId="1584"/>
    <cellStyle name="20% - Colore 2 2 3 2 7 2" xfId="1585"/>
    <cellStyle name="20% - Colore 2 2 3 2 8" xfId="1586"/>
    <cellStyle name="20% - Colore 2 2 3 2 8 2" xfId="1587"/>
    <cellStyle name="20% - Colore 2 2 3 2 9" xfId="1588"/>
    <cellStyle name="20% - Colore 2 2 3 3" xfId="1589"/>
    <cellStyle name="20% - Colore 2 2 3 3 2" xfId="1590"/>
    <cellStyle name="20% - Colore 2 2 3 3 2 2" xfId="1591"/>
    <cellStyle name="20% - Colore 2 2 3 3 2 2 2" xfId="1592"/>
    <cellStyle name="20% - Colore 2 2 3 3 2 2 2 2" xfId="1593"/>
    <cellStyle name="20% - Colore 2 2 3 3 2 2 2 2 2" xfId="1594"/>
    <cellStyle name="20% - Colore 2 2 3 3 2 2 2 3" xfId="1595"/>
    <cellStyle name="20% - Colore 2 2 3 3 2 2 3" xfId="1596"/>
    <cellStyle name="20% - Colore 2 2 3 3 2 2 3 2" xfId="1597"/>
    <cellStyle name="20% - Colore 2 2 3 3 2 2 4" xfId="1598"/>
    <cellStyle name="20% - Colore 2 2 3 3 2 3" xfId="1599"/>
    <cellStyle name="20% - Colore 2 2 3 3 2 3 2" xfId="1600"/>
    <cellStyle name="20% - Colore 2 2 3 3 2 3 2 2" xfId="1601"/>
    <cellStyle name="20% - Colore 2 2 3 3 2 3 3" xfId="1602"/>
    <cellStyle name="20% - Colore 2 2 3 3 2 4" xfId="1603"/>
    <cellStyle name="20% - Colore 2 2 3 3 2 4 2" xfId="1604"/>
    <cellStyle name="20% - Colore 2 2 3 3 2 5" xfId="1605"/>
    <cellStyle name="20% - Colore 2 2 3 3 2 5 2" xfId="1606"/>
    <cellStyle name="20% - Colore 2 2 3 3 2 6" xfId="1607"/>
    <cellStyle name="20% - Colore 2 2 3 3 3" xfId="1608"/>
    <cellStyle name="20% - Colore 2 2 3 3 3 2" xfId="1609"/>
    <cellStyle name="20% - Colore 2 2 3 3 3 2 2" xfId="1610"/>
    <cellStyle name="20% - Colore 2 2 3 3 3 2 2 2" xfId="1611"/>
    <cellStyle name="20% - Colore 2 2 3 3 3 2 3" xfId="1612"/>
    <cellStyle name="20% - Colore 2 2 3 3 3 3" xfId="1613"/>
    <cellStyle name="20% - Colore 2 2 3 3 3 3 2" xfId="1614"/>
    <cellStyle name="20% - Colore 2 2 3 3 3 4" xfId="1615"/>
    <cellStyle name="20% - Colore 2 2 3 3 4" xfId="1616"/>
    <cellStyle name="20% - Colore 2 2 3 3 4 2" xfId="1617"/>
    <cellStyle name="20% - Colore 2 2 3 3 4 2 2" xfId="1618"/>
    <cellStyle name="20% - Colore 2 2 3 3 4 3" xfId="1619"/>
    <cellStyle name="20% - Colore 2 2 3 3 5" xfId="1620"/>
    <cellStyle name="20% - Colore 2 2 3 3 5 2" xfId="1621"/>
    <cellStyle name="20% - Colore 2 2 3 3 6" xfId="1622"/>
    <cellStyle name="20% - Colore 2 2 3 3 6 2" xfId="1623"/>
    <cellStyle name="20% - Colore 2 2 3 3 7" xfId="1624"/>
    <cellStyle name="20% - Colore 2 2 3 3 7 2" xfId="1625"/>
    <cellStyle name="20% - Colore 2 2 3 3 8" xfId="1626"/>
    <cellStyle name="20% - Colore 2 2 3 4" xfId="1627"/>
    <cellStyle name="20% - Colore 2 2 3 4 2" xfId="1628"/>
    <cellStyle name="20% - Colore 2 2 3 4 2 2" xfId="1629"/>
    <cellStyle name="20% - Colore 2 2 3 4 2 2 2" xfId="1630"/>
    <cellStyle name="20% - Colore 2 2 3 4 2 2 2 2" xfId="1631"/>
    <cellStyle name="20% - Colore 2 2 3 4 2 2 3" xfId="1632"/>
    <cellStyle name="20% - Colore 2 2 3 4 2 3" xfId="1633"/>
    <cellStyle name="20% - Colore 2 2 3 4 2 3 2" xfId="1634"/>
    <cellStyle name="20% - Colore 2 2 3 4 2 4" xfId="1635"/>
    <cellStyle name="20% - Colore 2 2 3 4 3" xfId="1636"/>
    <cellStyle name="20% - Colore 2 2 3 4 3 2" xfId="1637"/>
    <cellStyle name="20% - Colore 2 2 3 4 3 2 2" xfId="1638"/>
    <cellStyle name="20% - Colore 2 2 3 4 3 3" xfId="1639"/>
    <cellStyle name="20% - Colore 2 2 3 4 4" xfId="1640"/>
    <cellStyle name="20% - Colore 2 2 3 4 4 2" xfId="1641"/>
    <cellStyle name="20% - Colore 2 2 3 4 5" xfId="1642"/>
    <cellStyle name="20% - Colore 2 2 3 4 5 2" xfId="1643"/>
    <cellStyle name="20% - Colore 2 2 3 4 6" xfId="1644"/>
    <cellStyle name="20% - Colore 2 2 3 5" xfId="1645"/>
    <cellStyle name="20% - Colore 2 2 3 5 2" xfId="1646"/>
    <cellStyle name="20% - Colore 2 2 3 5 2 2" xfId="1647"/>
    <cellStyle name="20% - Colore 2 2 3 5 2 2 2" xfId="1648"/>
    <cellStyle name="20% - Colore 2 2 3 5 2 3" xfId="1649"/>
    <cellStyle name="20% - Colore 2 2 3 5 3" xfId="1650"/>
    <cellStyle name="20% - Colore 2 2 3 5 3 2" xfId="1651"/>
    <cellStyle name="20% - Colore 2 2 3 5 4" xfId="1652"/>
    <cellStyle name="20% - Colore 2 2 3 6" xfId="1653"/>
    <cellStyle name="20% - Colore 2 2 3 6 2" xfId="1654"/>
    <cellStyle name="20% - Colore 2 2 3 6 2 2" xfId="1655"/>
    <cellStyle name="20% - Colore 2 2 3 6 3" xfId="1656"/>
    <cellStyle name="20% - Colore 2 2 3 7" xfId="1657"/>
    <cellStyle name="20% - Colore 2 2 3 7 2" xfId="1658"/>
    <cellStyle name="20% - Colore 2 2 3 8" xfId="1659"/>
    <cellStyle name="20% - Colore 2 2 3 8 2" xfId="1660"/>
    <cellStyle name="20% - Colore 2 2 3 9" xfId="1661"/>
    <cellStyle name="20% - Colore 2 2 3 9 2" xfId="1662"/>
    <cellStyle name="20% - Colore 2 2 4" xfId="1663"/>
    <cellStyle name="20% - Colore 2 2 4 2" xfId="1664"/>
    <cellStyle name="20% - Colore 2 2 4 2 2" xfId="1665"/>
    <cellStyle name="20% - Colore 2 2 4 2 2 2" xfId="1666"/>
    <cellStyle name="20% - Colore 2 2 4 2 2 2 2" xfId="1667"/>
    <cellStyle name="20% - Colore 2 2 4 2 2 2 2 2" xfId="1668"/>
    <cellStyle name="20% - Colore 2 2 4 2 2 2 2 2 2" xfId="1669"/>
    <cellStyle name="20% - Colore 2 2 4 2 2 2 2 3" xfId="1670"/>
    <cellStyle name="20% - Colore 2 2 4 2 2 2 3" xfId="1671"/>
    <cellStyle name="20% - Colore 2 2 4 2 2 2 3 2" xfId="1672"/>
    <cellStyle name="20% - Colore 2 2 4 2 2 2 4" xfId="1673"/>
    <cellStyle name="20% - Colore 2 2 4 2 2 3" xfId="1674"/>
    <cellStyle name="20% - Colore 2 2 4 2 2 3 2" xfId="1675"/>
    <cellStyle name="20% - Colore 2 2 4 2 2 3 2 2" xfId="1676"/>
    <cellStyle name="20% - Colore 2 2 4 2 2 3 3" xfId="1677"/>
    <cellStyle name="20% - Colore 2 2 4 2 2 4" xfId="1678"/>
    <cellStyle name="20% - Colore 2 2 4 2 2 4 2" xfId="1679"/>
    <cellStyle name="20% - Colore 2 2 4 2 2 5" xfId="1680"/>
    <cellStyle name="20% - Colore 2 2 4 2 3" xfId="1681"/>
    <cellStyle name="20% - Colore 2 2 4 2 3 2" xfId="1682"/>
    <cellStyle name="20% - Colore 2 2 4 2 3 2 2" xfId="1683"/>
    <cellStyle name="20% - Colore 2 2 4 2 3 2 2 2" xfId="1684"/>
    <cellStyle name="20% - Colore 2 2 4 2 3 2 3" xfId="1685"/>
    <cellStyle name="20% - Colore 2 2 4 2 3 3" xfId="1686"/>
    <cellStyle name="20% - Colore 2 2 4 2 3 3 2" xfId="1687"/>
    <cellStyle name="20% - Colore 2 2 4 2 3 4" xfId="1688"/>
    <cellStyle name="20% - Colore 2 2 4 2 4" xfId="1689"/>
    <cellStyle name="20% - Colore 2 2 4 2 4 2" xfId="1690"/>
    <cellStyle name="20% - Colore 2 2 4 2 4 2 2" xfId="1691"/>
    <cellStyle name="20% - Colore 2 2 4 2 4 3" xfId="1692"/>
    <cellStyle name="20% - Colore 2 2 4 2 5" xfId="1693"/>
    <cellStyle name="20% - Colore 2 2 4 2 5 2" xfId="1694"/>
    <cellStyle name="20% - Colore 2 2 4 2 6" xfId="1695"/>
    <cellStyle name="20% - Colore 2 2 4 2 6 2" xfId="1696"/>
    <cellStyle name="20% - Colore 2 2 4 2 7" xfId="1697"/>
    <cellStyle name="20% - Colore 2 2 4 2 7 2" xfId="1698"/>
    <cellStyle name="20% - Colore 2 2 4 2 8" xfId="1699"/>
    <cellStyle name="20% - Colore 2 2 4 3" xfId="1700"/>
    <cellStyle name="20% - Colore 2 2 4 3 2" xfId="1701"/>
    <cellStyle name="20% - Colore 2 2 4 3 2 2" xfId="1702"/>
    <cellStyle name="20% - Colore 2 2 4 3 2 2 2" xfId="1703"/>
    <cellStyle name="20% - Colore 2 2 4 3 2 2 2 2" xfId="1704"/>
    <cellStyle name="20% - Colore 2 2 4 3 2 2 3" xfId="1705"/>
    <cellStyle name="20% - Colore 2 2 4 3 2 3" xfId="1706"/>
    <cellStyle name="20% - Colore 2 2 4 3 2 3 2" xfId="1707"/>
    <cellStyle name="20% - Colore 2 2 4 3 2 4" xfId="1708"/>
    <cellStyle name="20% - Colore 2 2 4 3 3" xfId="1709"/>
    <cellStyle name="20% - Colore 2 2 4 3 3 2" xfId="1710"/>
    <cellStyle name="20% - Colore 2 2 4 3 3 2 2" xfId="1711"/>
    <cellStyle name="20% - Colore 2 2 4 3 3 3" xfId="1712"/>
    <cellStyle name="20% - Colore 2 2 4 3 4" xfId="1713"/>
    <cellStyle name="20% - Colore 2 2 4 3 4 2" xfId="1714"/>
    <cellStyle name="20% - Colore 2 2 4 3 5" xfId="1715"/>
    <cellStyle name="20% - Colore 2 2 4 4" xfId="1716"/>
    <cellStyle name="20% - Colore 2 2 4 4 2" xfId="1717"/>
    <cellStyle name="20% - Colore 2 2 4 4 2 2" xfId="1718"/>
    <cellStyle name="20% - Colore 2 2 4 4 2 2 2" xfId="1719"/>
    <cellStyle name="20% - Colore 2 2 4 4 2 3" xfId="1720"/>
    <cellStyle name="20% - Colore 2 2 4 4 3" xfId="1721"/>
    <cellStyle name="20% - Colore 2 2 4 4 3 2" xfId="1722"/>
    <cellStyle name="20% - Colore 2 2 4 4 4" xfId="1723"/>
    <cellStyle name="20% - Colore 2 2 4 5" xfId="1724"/>
    <cellStyle name="20% - Colore 2 2 4 5 2" xfId="1725"/>
    <cellStyle name="20% - Colore 2 2 4 5 2 2" xfId="1726"/>
    <cellStyle name="20% - Colore 2 2 4 5 3" xfId="1727"/>
    <cellStyle name="20% - Colore 2 2 4 6" xfId="1728"/>
    <cellStyle name="20% - Colore 2 2 4 6 2" xfId="1729"/>
    <cellStyle name="20% - Colore 2 2 4 7" xfId="1730"/>
    <cellStyle name="20% - Colore 2 2 4 7 2" xfId="1731"/>
    <cellStyle name="20% - Colore 2 2 4 8" xfId="1732"/>
    <cellStyle name="20% - Colore 2 2 4 8 2" xfId="1733"/>
    <cellStyle name="20% - Colore 2 2 4 9" xfId="1734"/>
    <cellStyle name="20% - Colore 2 2 5" xfId="1735"/>
    <cellStyle name="20% - Colore 2 2 5 2" xfId="1736"/>
    <cellStyle name="20% - Colore 2 2 5 2 2" xfId="1737"/>
    <cellStyle name="20% - Colore 2 2 5 2 2 2" xfId="1738"/>
    <cellStyle name="20% - Colore 2 2 5 2 2 2 2" xfId="1739"/>
    <cellStyle name="20% - Colore 2 2 5 2 2 2 2 2" xfId="1740"/>
    <cellStyle name="20% - Colore 2 2 5 2 2 2 3" xfId="1741"/>
    <cellStyle name="20% - Colore 2 2 5 2 2 3" xfId="1742"/>
    <cellStyle name="20% - Colore 2 2 5 2 2 3 2" xfId="1743"/>
    <cellStyle name="20% - Colore 2 2 5 2 2 4" xfId="1744"/>
    <cellStyle name="20% - Colore 2 2 5 2 3" xfId="1745"/>
    <cellStyle name="20% - Colore 2 2 5 2 3 2" xfId="1746"/>
    <cellStyle name="20% - Colore 2 2 5 2 3 2 2" xfId="1747"/>
    <cellStyle name="20% - Colore 2 2 5 2 3 3" xfId="1748"/>
    <cellStyle name="20% - Colore 2 2 5 2 4" xfId="1749"/>
    <cellStyle name="20% - Colore 2 2 5 2 4 2" xfId="1750"/>
    <cellStyle name="20% - Colore 2 2 5 2 5" xfId="1751"/>
    <cellStyle name="20% - Colore 2 2 5 2 5 2" xfId="1752"/>
    <cellStyle name="20% - Colore 2 2 5 2 6" xfId="1753"/>
    <cellStyle name="20% - Colore 2 2 5 3" xfId="1754"/>
    <cellStyle name="20% - Colore 2 2 5 3 2" xfId="1755"/>
    <cellStyle name="20% - Colore 2 2 5 3 2 2" xfId="1756"/>
    <cellStyle name="20% - Colore 2 2 5 3 2 2 2" xfId="1757"/>
    <cellStyle name="20% - Colore 2 2 5 3 2 3" xfId="1758"/>
    <cellStyle name="20% - Colore 2 2 5 3 3" xfId="1759"/>
    <cellStyle name="20% - Colore 2 2 5 3 3 2" xfId="1760"/>
    <cellStyle name="20% - Colore 2 2 5 3 4" xfId="1761"/>
    <cellStyle name="20% - Colore 2 2 5 4" xfId="1762"/>
    <cellStyle name="20% - Colore 2 2 5 4 2" xfId="1763"/>
    <cellStyle name="20% - Colore 2 2 5 4 2 2" xfId="1764"/>
    <cellStyle name="20% - Colore 2 2 5 4 3" xfId="1765"/>
    <cellStyle name="20% - Colore 2 2 5 5" xfId="1766"/>
    <cellStyle name="20% - Colore 2 2 5 5 2" xfId="1767"/>
    <cellStyle name="20% - Colore 2 2 5 6" xfId="1768"/>
    <cellStyle name="20% - Colore 2 2 5 6 2" xfId="1769"/>
    <cellStyle name="20% - Colore 2 2 5 7" xfId="1770"/>
    <cellStyle name="20% - Colore 2 2 5 7 2" xfId="1771"/>
    <cellStyle name="20% - Colore 2 2 5 8" xfId="1772"/>
    <cellStyle name="20% - Colore 2 2 6" xfId="1773"/>
    <cellStyle name="20% - Colore 2 2 6 2" xfId="1774"/>
    <cellStyle name="20% - Colore 2 2 6 2 2" xfId="1775"/>
    <cellStyle name="20% - Colore 2 2 6 2 2 2" xfId="1776"/>
    <cellStyle name="20% - Colore 2 2 6 2 2 2 2" xfId="1777"/>
    <cellStyle name="20% - Colore 2 2 6 2 2 3" xfId="1778"/>
    <cellStyle name="20% - Colore 2 2 6 2 3" xfId="1779"/>
    <cellStyle name="20% - Colore 2 2 6 2 3 2" xfId="1780"/>
    <cellStyle name="20% - Colore 2 2 6 2 4" xfId="1781"/>
    <cellStyle name="20% - Colore 2 2 6 3" xfId="1782"/>
    <cellStyle name="20% - Colore 2 2 6 3 2" xfId="1783"/>
    <cellStyle name="20% - Colore 2 2 6 3 2 2" xfId="1784"/>
    <cellStyle name="20% - Colore 2 2 6 3 3" xfId="1785"/>
    <cellStyle name="20% - Colore 2 2 6 4" xfId="1786"/>
    <cellStyle name="20% - Colore 2 2 6 4 2" xfId="1787"/>
    <cellStyle name="20% - Colore 2 2 6 5" xfId="1788"/>
    <cellStyle name="20% - Colore 2 2 6 5 2" xfId="1789"/>
    <cellStyle name="20% - Colore 2 2 6 6" xfId="1790"/>
    <cellStyle name="20% - Colore 2 2 7" xfId="1791"/>
    <cellStyle name="20% - Colore 2 2 7 2" xfId="1792"/>
    <cellStyle name="20% - Colore 2 2 7 2 2" xfId="1793"/>
    <cellStyle name="20% - Colore 2 2 7 2 2 2" xfId="1794"/>
    <cellStyle name="20% - Colore 2 2 7 2 3" xfId="1795"/>
    <cellStyle name="20% - Colore 2 2 7 3" xfId="1796"/>
    <cellStyle name="20% - Colore 2 2 7 3 2" xfId="1797"/>
    <cellStyle name="20% - Colore 2 2 7 4" xfId="1798"/>
    <cellStyle name="20% - Colore 2 2 8" xfId="1799"/>
    <cellStyle name="20% - Colore 2 2 8 2" xfId="1800"/>
    <cellStyle name="20% - Colore 2 2 8 2 2" xfId="1801"/>
    <cellStyle name="20% - Colore 2 2 8 3" xfId="1802"/>
    <cellStyle name="20% - Colore 2 2 9" xfId="1803"/>
    <cellStyle name="20% - Colore 2 2 9 2" xfId="1804"/>
    <cellStyle name="20% - Colore 2 3" xfId="1805"/>
    <cellStyle name="20% - Colore 2 3 10" xfId="1806"/>
    <cellStyle name="20% - Colore 2 3 10 2" xfId="1807"/>
    <cellStyle name="20% - Colore 2 3 11" xfId="1808"/>
    <cellStyle name="20% - Colore 2 3 12" xfId="1809"/>
    <cellStyle name="20% - Colore 2 3 2" xfId="1810"/>
    <cellStyle name="20% - Colore 2 3 2 10" xfId="1811"/>
    <cellStyle name="20% - Colore 2 3 2 2" xfId="1812"/>
    <cellStyle name="20% - Colore 2 3 2 2 2" xfId="1813"/>
    <cellStyle name="20% - Colore 2 3 2 2 2 2" xfId="1814"/>
    <cellStyle name="20% - Colore 2 3 2 2 2 2 2" xfId="1815"/>
    <cellStyle name="20% - Colore 2 3 2 2 2 2 2 2" xfId="1816"/>
    <cellStyle name="20% - Colore 2 3 2 2 2 2 2 2 2" xfId="1817"/>
    <cellStyle name="20% - Colore 2 3 2 2 2 2 2 2 2 2" xfId="1818"/>
    <cellStyle name="20% - Colore 2 3 2 2 2 2 2 2 3" xfId="1819"/>
    <cellStyle name="20% - Colore 2 3 2 2 2 2 2 3" xfId="1820"/>
    <cellStyle name="20% - Colore 2 3 2 2 2 2 2 3 2" xfId="1821"/>
    <cellStyle name="20% - Colore 2 3 2 2 2 2 2 4" xfId="1822"/>
    <cellStyle name="20% - Colore 2 3 2 2 2 2 3" xfId="1823"/>
    <cellStyle name="20% - Colore 2 3 2 2 2 2 3 2" xfId="1824"/>
    <cellStyle name="20% - Colore 2 3 2 2 2 2 3 2 2" xfId="1825"/>
    <cellStyle name="20% - Colore 2 3 2 2 2 2 3 3" xfId="1826"/>
    <cellStyle name="20% - Colore 2 3 2 2 2 2 4" xfId="1827"/>
    <cellStyle name="20% - Colore 2 3 2 2 2 2 4 2" xfId="1828"/>
    <cellStyle name="20% - Colore 2 3 2 2 2 2 5" xfId="1829"/>
    <cellStyle name="20% - Colore 2 3 2 2 2 3" xfId="1830"/>
    <cellStyle name="20% - Colore 2 3 2 2 2 3 2" xfId="1831"/>
    <cellStyle name="20% - Colore 2 3 2 2 2 3 2 2" xfId="1832"/>
    <cellStyle name="20% - Colore 2 3 2 2 2 3 2 2 2" xfId="1833"/>
    <cellStyle name="20% - Colore 2 3 2 2 2 3 2 3" xfId="1834"/>
    <cellStyle name="20% - Colore 2 3 2 2 2 3 3" xfId="1835"/>
    <cellStyle name="20% - Colore 2 3 2 2 2 3 3 2" xfId="1836"/>
    <cellStyle name="20% - Colore 2 3 2 2 2 3 4" xfId="1837"/>
    <cellStyle name="20% - Colore 2 3 2 2 2 4" xfId="1838"/>
    <cellStyle name="20% - Colore 2 3 2 2 2 4 2" xfId="1839"/>
    <cellStyle name="20% - Colore 2 3 2 2 2 4 2 2" xfId="1840"/>
    <cellStyle name="20% - Colore 2 3 2 2 2 4 3" xfId="1841"/>
    <cellStyle name="20% - Colore 2 3 2 2 2 5" xfId="1842"/>
    <cellStyle name="20% - Colore 2 3 2 2 2 5 2" xfId="1843"/>
    <cellStyle name="20% - Colore 2 3 2 2 2 6" xfId="1844"/>
    <cellStyle name="20% - Colore 2 3 2 2 2 6 2" xfId="1845"/>
    <cellStyle name="20% - Colore 2 3 2 2 2 7" xfId="1846"/>
    <cellStyle name="20% - Colore 2 3 2 2 2 7 2" xfId="1847"/>
    <cellStyle name="20% - Colore 2 3 2 2 2 8" xfId="1848"/>
    <cellStyle name="20% - Colore 2 3 2 2 3" xfId="1849"/>
    <cellStyle name="20% - Colore 2 3 2 2 3 2" xfId="1850"/>
    <cellStyle name="20% - Colore 2 3 2 2 3 2 2" xfId="1851"/>
    <cellStyle name="20% - Colore 2 3 2 2 3 2 2 2" xfId="1852"/>
    <cellStyle name="20% - Colore 2 3 2 2 3 2 2 2 2" xfId="1853"/>
    <cellStyle name="20% - Colore 2 3 2 2 3 2 2 3" xfId="1854"/>
    <cellStyle name="20% - Colore 2 3 2 2 3 2 3" xfId="1855"/>
    <cellStyle name="20% - Colore 2 3 2 2 3 2 3 2" xfId="1856"/>
    <cellStyle name="20% - Colore 2 3 2 2 3 2 4" xfId="1857"/>
    <cellStyle name="20% - Colore 2 3 2 2 3 3" xfId="1858"/>
    <cellStyle name="20% - Colore 2 3 2 2 3 3 2" xfId="1859"/>
    <cellStyle name="20% - Colore 2 3 2 2 3 3 2 2" xfId="1860"/>
    <cellStyle name="20% - Colore 2 3 2 2 3 3 3" xfId="1861"/>
    <cellStyle name="20% - Colore 2 3 2 2 3 4" xfId="1862"/>
    <cellStyle name="20% - Colore 2 3 2 2 3 4 2" xfId="1863"/>
    <cellStyle name="20% - Colore 2 3 2 2 3 5" xfId="1864"/>
    <cellStyle name="20% - Colore 2 3 2 2 4" xfId="1865"/>
    <cellStyle name="20% - Colore 2 3 2 2 4 2" xfId="1866"/>
    <cellStyle name="20% - Colore 2 3 2 2 4 2 2" xfId="1867"/>
    <cellStyle name="20% - Colore 2 3 2 2 4 2 2 2" xfId="1868"/>
    <cellStyle name="20% - Colore 2 3 2 2 4 2 3" xfId="1869"/>
    <cellStyle name="20% - Colore 2 3 2 2 4 3" xfId="1870"/>
    <cellStyle name="20% - Colore 2 3 2 2 4 3 2" xfId="1871"/>
    <cellStyle name="20% - Colore 2 3 2 2 4 4" xfId="1872"/>
    <cellStyle name="20% - Colore 2 3 2 2 5" xfId="1873"/>
    <cellStyle name="20% - Colore 2 3 2 2 5 2" xfId="1874"/>
    <cellStyle name="20% - Colore 2 3 2 2 5 2 2" xfId="1875"/>
    <cellStyle name="20% - Colore 2 3 2 2 5 3" xfId="1876"/>
    <cellStyle name="20% - Colore 2 3 2 2 6" xfId="1877"/>
    <cellStyle name="20% - Colore 2 3 2 2 6 2" xfId="1878"/>
    <cellStyle name="20% - Colore 2 3 2 2 7" xfId="1879"/>
    <cellStyle name="20% - Colore 2 3 2 2 7 2" xfId="1880"/>
    <cellStyle name="20% - Colore 2 3 2 2 8" xfId="1881"/>
    <cellStyle name="20% - Colore 2 3 2 2 8 2" xfId="1882"/>
    <cellStyle name="20% - Colore 2 3 2 2 9" xfId="1883"/>
    <cellStyle name="20% - Colore 2 3 2 3" xfId="1884"/>
    <cellStyle name="20% - Colore 2 3 2 3 2" xfId="1885"/>
    <cellStyle name="20% - Colore 2 3 2 3 2 2" xfId="1886"/>
    <cellStyle name="20% - Colore 2 3 2 3 2 2 2" xfId="1887"/>
    <cellStyle name="20% - Colore 2 3 2 3 2 2 2 2" xfId="1888"/>
    <cellStyle name="20% - Colore 2 3 2 3 2 2 2 2 2" xfId="1889"/>
    <cellStyle name="20% - Colore 2 3 2 3 2 2 2 3" xfId="1890"/>
    <cellStyle name="20% - Colore 2 3 2 3 2 2 3" xfId="1891"/>
    <cellStyle name="20% - Colore 2 3 2 3 2 2 3 2" xfId="1892"/>
    <cellStyle name="20% - Colore 2 3 2 3 2 2 4" xfId="1893"/>
    <cellStyle name="20% - Colore 2 3 2 3 2 3" xfId="1894"/>
    <cellStyle name="20% - Colore 2 3 2 3 2 3 2" xfId="1895"/>
    <cellStyle name="20% - Colore 2 3 2 3 2 3 2 2" xfId="1896"/>
    <cellStyle name="20% - Colore 2 3 2 3 2 3 3" xfId="1897"/>
    <cellStyle name="20% - Colore 2 3 2 3 2 4" xfId="1898"/>
    <cellStyle name="20% - Colore 2 3 2 3 2 4 2" xfId="1899"/>
    <cellStyle name="20% - Colore 2 3 2 3 2 5" xfId="1900"/>
    <cellStyle name="20% - Colore 2 3 2 3 2 5 2" xfId="1901"/>
    <cellStyle name="20% - Colore 2 3 2 3 2 6" xfId="1902"/>
    <cellStyle name="20% - Colore 2 3 2 3 3" xfId="1903"/>
    <cellStyle name="20% - Colore 2 3 2 3 3 2" xfId="1904"/>
    <cellStyle name="20% - Colore 2 3 2 3 3 2 2" xfId="1905"/>
    <cellStyle name="20% - Colore 2 3 2 3 3 2 2 2" xfId="1906"/>
    <cellStyle name="20% - Colore 2 3 2 3 3 2 3" xfId="1907"/>
    <cellStyle name="20% - Colore 2 3 2 3 3 3" xfId="1908"/>
    <cellStyle name="20% - Colore 2 3 2 3 3 3 2" xfId="1909"/>
    <cellStyle name="20% - Colore 2 3 2 3 3 4" xfId="1910"/>
    <cellStyle name="20% - Colore 2 3 2 3 4" xfId="1911"/>
    <cellStyle name="20% - Colore 2 3 2 3 4 2" xfId="1912"/>
    <cellStyle name="20% - Colore 2 3 2 3 4 2 2" xfId="1913"/>
    <cellStyle name="20% - Colore 2 3 2 3 4 3" xfId="1914"/>
    <cellStyle name="20% - Colore 2 3 2 3 5" xfId="1915"/>
    <cellStyle name="20% - Colore 2 3 2 3 5 2" xfId="1916"/>
    <cellStyle name="20% - Colore 2 3 2 3 6" xfId="1917"/>
    <cellStyle name="20% - Colore 2 3 2 3 6 2" xfId="1918"/>
    <cellStyle name="20% - Colore 2 3 2 3 7" xfId="1919"/>
    <cellStyle name="20% - Colore 2 3 2 3 7 2" xfId="1920"/>
    <cellStyle name="20% - Colore 2 3 2 3 8" xfId="1921"/>
    <cellStyle name="20% - Colore 2 3 2 4" xfId="1922"/>
    <cellStyle name="20% - Colore 2 3 2 4 2" xfId="1923"/>
    <cellStyle name="20% - Colore 2 3 2 4 2 2" xfId="1924"/>
    <cellStyle name="20% - Colore 2 3 2 4 2 2 2" xfId="1925"/>
    <cellStyle name="20% - Colore 2 3 2 4 2 2 2 2" xfId="1926"/>
    <cellStyle name="20% - Colore 2 3 2 4 2 2 3" xfId="1927"/>
    <cellStyle name="20% - Colore 2 3 2 4 2 3" xfId="1928"/>
    <cellStyle name="20% - Colore 2 3 2 4 2 3 2" xfId="1929"/>
    <cellStyle name="20% - Colore 2 3 2 4 2 4" xfId="1930"/>
    <cellStyle name="20% - Colore 2 3 2 4 3" xfId="1931"/>
    <cellStyle name="20% - Colore 2 3 2 4 3 2" xfId="1932"/>
    <cellStyle name="20% - Colore 2 3 2 4 3 2 2" xfId="1933"/>
    <cellStyle name="20% - Colore 2 3 2 4 3 3" xfId="1934"/>
    <cellStyle name="20% - Colore 2 3 2 4 4" xfId="1935"/>
    <cellStyle name="20% - Colore 2 3 2 4 4 2" xfId="1936"/>
    <cellStyle name="20% - Colore 2 3 2 4 5" xfId="1937"/>
    <cellStyle name="20% - Colore 2 3 2 4 5 2" xfId="1938"/>
    <cellStyle name="20% - Colore 2 3 2 4 6" xfId="1939"/>
    <cellStyle name="20% - Colore 2 3 2 5" xfId="1940"/>
    <cellStyle name="20% - Colore 2 3 2 5 2" xfId="1941"/>
    <cellStyle name="20% - Colore 2 3 2 5 2 2" xfId="1942"/>
    <cellStyle name="20% - Colore 2 3 2 5 2 2 2" xfId="1943"/>
    <cellStyle name="20% - Colore 2 3 2 5 2 3" xfId="1944"/>
    <cellStyle name="20% - Colore 2 3 2 5 3" xfId="1945"/>
    <cellStyle name="20% - Colore 2 3 2 5 3 2" xfId="1946"/>
    <cellStyle name="20% - Colore 2 3 2 5 4" xfId="1947"/>
    <cellStyle name="20% - Colore 2 3 2 6" xfId="1948"/>
    <cellStyle name="20% - Colore 2 3 2 6 2" xfId="1949"/>
    <cellStyle name="20% - Colore 2 3 2 6 2 2" xfId="1950"/>
    <cellStyle name="20% - Colore 2 3 2 6 3" xfId="1951"/>
    <cellStyle name="20% - Colore 2 3 2 7" xfId="1952"/>
    <cellStyle name="20% - Colore 2 3 2 7 2" xfId="1953"/>
    <cellStyle name="20% - Colore 2 3 2 8" xfId="1954"/>
    <cellStyle name="20% - Colore 2 3 2 8 2" xfId="1955"/>
    <cellStyle name="20% - Colore 2 3 2 9" xfId="1956"/>
    <cellStyle name="20% - Colore 2 3 2 9 2" xfId="1957"/>
    <cellStyle name="20% - Colore 2 3 3" xfId="1958"/>
    <cellStyle name="20% - Colore 2 3 3 2" xfId="1959"/>
    <cellStyle name="20% - Colore 2 3 3 2 2" xfId="1960"/>
    <cellStyle name="20% - Colore 2 3 3 2 2 2" xfId="1961"/>
    <cellStyle name="20% - Colore 2 3 3 2 2 2 2" xfId="1962"/>
    <cellStyle name="20% - Colore 2 3 3 2 2 2 2 2" xfId="1963"/>
    <cellStyle name="20% - Colore 2 3 3 2 2 2 2 2 2" xfId="1964"/>
    <cellStyle name="20% - Colore 2 3 3 2 2 2 2 3" xfId="1965"/>
    <cellStyle name="20% - Colore 2 3 3 2 2 2 3" xfId="1966"/>
    <cellStyle name="20% - Colore 2 3 3 2 2 2 3 2" xfId="1967"/>
    <cellStyle name="20% - Colore 2 3 3 2 2 2 4" xfId="1968"/>
    <cellStyle name="20% - Colore 2 3 3 2 2 3" xfId="1969"/>
    <cellStyle name="20% - Colore 2 3 3 2 2 3 2" xfId="1970"/>
    <cellStyle name="20% - Colore 2 3 3 2 2 3 2 2" xfId="1971"/>
    <cellStyle name="20% - Colore 2 3 3 2 2 3 3" xfId="1972"/>
    <cellStyle name="20% - Colore 2 3 3 2 2 4" xfId="1973"/>
    <cellStyle name="20% - Colore 2 3 3 2 2 4 2" xfId="1974"/>
    <cellStyle name="20% - Colore 2 3 3 2 2 5" xfId="1975"/>
    <cellStyle name="20% - Colore 2 3 3 2 3" xfId="1976"/>
    <cellStyle name="20% - Colore 2 3 3 2 3 2" xfId="1977"/>
    <cellStyle name="20% - Colore 2 3 3 2 3 2 2" xfId="1978"/>
    <cellStyle name="20% - Colore 2 3 3 2 3 2 2 2" xfId="1979"/>
    <cellStyle name="20% - Colore 2 3 3 2 3 2 3" xfId="1980"/>
    <cellStyle name="20% - Colore 2 3 3 2 3 3" xfId="1981"/>
    <cellStyle name="20% - Colore 2 3 3 2 3 3 2" xfId="1982"/>
    <cellStyle name="20% - Colore 2 3 3 2 3 4" xfId="1983"/>
    <cellStyle name="20% - Colore 2 3 3 2 4" xfId="1984"/>
    <cellStyle name="20% - Colore 2 3 3 2 4 2" xfId="1985"/>
    <cellStyle name="20% - Colore 2 3 3 2 4 2 2" xfId="1986"/>
    <cellStyle name="20% - Colore 2 3 3 2 4 3" xfId="1987"/>
    <cellStyle name="20% - Colore 2 3 3 2 5" xfId="1988"/>
    <cellStyle name="20% - Colore 2 3 3 2 5 2" xfId="1989"/>
    <cellStyle name="20% - Colore 2 3 3 2 6" xfId="1990"/>
    <cellStyle name="20% - Colore 2 3 3 2 6 2" xfId="1991"/>
    <cellStyle name="20% - Colore 2 3 3 2 7" xfId="1992"/>
    <cellStyle name="20% - Colore 2 3 3 2 7 2" xfId="1993"/>
    <cellStyle name="20% - Colore 2 3 3 2 8" xfId="1994"/>
    <cellStyle name="20% - Colore 2 3 3 3" xfId="1995"/>
    <cellStyle name="20% - Colore 2 3 3 3 2" xfId="1996"/>
    <cellStyle name="20% - Colore 2 3 3 3 2 2" xfId="1997"/>
    <cellStyle name="20% - Colore 2 3 3 3 2 2 2" xfId="1998"/>
    <cellStyle name="20% - Colore 2 3 3 3 2 2 2 2" xfId="1999"/>
    <cellStyle name="20% - Colore 2 3 3 3 2 2 3" xfId="2000"/>
    <cellStyle name="20% - Colore 2 3 3 3 2 3" xfId="2001"/>
    <cellStyle name="20% - Colore 2 3 3 3 2 3 2" xfId="2002"/>
    <cellStyle name="20% - Colore 2 3 3 3 2 4" xfId="2003"/>
    <cellStyle name="20% - Colore 2 3 3 3 3" xfId="2004"/>
    <cellStyle name="20% - Colore 2 3 3 3 3 2" xfId="2005"/>
    <cellStyle name="20% - Colore 2 3 3 3 3 2 2" xfId="2006"/>
    <cellStyle name="20% - Colore 2 3 3 3 3 3" xfId="2007"/>
    <cellStyle name="20% - Colore 2 3 3 3 4" xfId="2008"/>
    <cellStyle name="20% - Colore 2 3 3 3 4 2" xfId="2009"/>
    <cellStyle name="20% - Colore 2 3 3 3 5" xfId="2010"/>
    <cellStyle name="20% - Colore 2 3 3 4" xfId="2011"/>
    <cellStyle name="20% - Colore 2 3 3 4 2" xfId="2012"/>
    <cellStyle name="20% - Colore 2 3 3 4 2 2" xfId="2013"/>
    <cellStyle name="20% - Colore 2 3 3 4 2 2 2" xfId="2014"/>
    <cellStyle name="20% - Colore 2 3 3 4 2 3" xfId="2015"/>
    <cellStyle name="20% - Colore 2 3 3 4 3" xfId="2016"/>
    <cellStyle name="20% - Colore 2 3 3 4 3 2" xfId="2017"/>
    <cellStyle name="20% - Colore 2 3 3 4 4" xfId="2018"/>
    <cellStyle name="20% - Colore 2 3 3 5" xfId="2019"/>
    <cellStyle name="20% - Colore 2 3 3 5 2" xfId="2020"/>
    <cellStyle name="20% - Colore 2 3 3 5 2 2" xfId="2021"/>
    <cellStyle name="20% - Colore 2 3 3 5 3" xfId="2022"/>
    <cellStyle name="20% - Colore 2 3 3 6" xfId="2023"/>
    <cellStyle name="20% - Colore 2 3 3 6 2" xfId="2024"/>
    <cellStyle name="20% - Colore 2 3 3 7" xfId="2025"/>
    <cellStyle name="20% - Colore 2 3 3 7 2" xfId="2026"/>
    <cellStyle name="20% - Colore 2 3 3 8" xfId="2027"/>
    <cellStyle name="20% - Colore 2 3 3 8 2" xfId="2028"/>
    <cellStyle name="20% - Colore 2 3 3 9" xfId="2029"/>
    <cellStyle name="20% - Colore 2 3 4" xfId="2030"/>
    <cellStyle name="20% - Colore 2 3 4 2" xfId="2031"/>
    <cellStyle name="20% - Colore 2 3 4 2 2" xfId="2032"/>
    <cellStyle name="20% - Colore 2 3 4 2 2 2" xfId="2033"/>
    <cellStyle name="20% - Colore 2 3 4 2 2 2 2" xfId="2034"/>
    <cellStyle name="20% - Colore 2 3 4 2 2 2 2 2" xfId="2035"/>
    <cellStyle name="20% - Colore 2 3 4 2 2 2 3" xfId="2036"/>
    <cellStyle name="20% - Colore 2 3 4 2 2 3" xfId="2037"/>
    <cellStyle name="20% - Colore 2 3 4 2 2 3 2" xfId="2038"/>
    <cellStyle name="20% - Colore 2 3 4 2 2 4" xfId="2039"/>
    <cellStyle name="20% - Colore 2 3 4 2 3" xfId="2040"/>
    <cellStyle name="20% - Colore 2 3 4 2 3 2" xfId="2041"/>
    <cellStyle name="20% - Colore 2 3 4 2 3 2 2" xfId="2042"/>
    <cellStyle name="20% - Colore 2 3 4 2 3 3" xfId="2043"/>
    <cellStyle name="20% - Colore 2 3 4 2 4" xfId="2044"/>
    <cellStyle name="20% - Colore 2 3 4 2 4 2" xfId="2045"/>
    <cellStyle name="20% - Colore 2 3 4 2 5" xfId="2046"/>
    <cellStyle name="20% - Colore 2 3 4 2 5 2" xfId="2047"/>
    <cellStyle name="20% - Colore 2 3 4 2 6" xfId="2048"/>
    <cellStyle name="20% - Colore 2 3 4 3" xfId="2049"/>
    <cellStyle name="20% - Colore 2 3 4 3 2" xfId="2050"/>
    <cellStyle name="20% - Colore 2 3 4 3 2 2" xfId="2051"/>
    <cellStyle name="20% - Colore 2 3 4 3 2 2 2" xfId="2052"/>
    <cellStyle name="20% - Colore 2 3 4 3 2 3" xfId="2053"/>
    <cellStyle name="20% - Colore 2 3 4 3 3" xfId="2054"/>
    <cellStyle name="20% - Colore 2 3 4 3 3 2" xfId="2055"/>
    <cellStyle name="20% - Colore 2 3 4 3 4" xfId="2056"/>
    <cellStyle name="20% - Colore 2 3 4 4" xfId="2057"/>
    <cellStyle name="20% - Colore 2 3 4 4 2" xfId="2058"/>
    <cellStyle name="20% - Colore 2 3 4 4 2 2" xfId="2059"/>
    <cellStyle name="20% - Colore 2 3 4 4 3" xfId="2060"/>
    <cellStyle name="20% - Colore 2 3 4 5" xfId="2061"/>
    <cellStyle name="20% - Colore 2 3 4 5 2" xfId="2062"/>
    <cellStyle name="20% - Colore 2 3 4 6" xfId="2063"/>
    <cellStyle name="20% - Colore 2 3 4 6 2" xfId="2064"/>
    <cellStyle name="20% - Colore 2 3 4 7" xfId="2065"/>
    <cellStyle name="20% - Colore 2 3 4 7 2" xfId="2066"/>
    <cellStyle name="20% - Colore 2 3 4 8" xfId="2067"/>
    <cellStyle name="20% - Colore 2 3 5" xfId="2068"/>
    <cellStyle name="20% - Colore 2 3 5 2" xfId="2069"/>
    <cellStyle name="20% - Colore 2 3 5 2 2" xfId="2070"/>
    <cellStyle name="20% - Colore 2 3 5 2 2 2" xfId="2071"/>
    <cellStyle name="20% - Colore 2 3 5 2 2 2 2" xfId="2072"/>
    <cellStyle name="20% - Colore 2 3 5 2 2 3" xfId="2073"/>
    <cellStyle name="20% - Colore 2 3 5 2 3" xfId="2074"/>
    <cellStyle name="20% - Colore 2 3 5 2 3 2" xfId="2075"/>
    <cellStyle name="20% - Colore 2 3 5 2 4" xfId="2076"/>
    <cellStyle name="20% - Colore 2 3 5 3" xfId="2077"/>
    <cellStyle name="20% - Colore 2 3 5 3 2" xfId="2078"/>
    <cellStyle name="20% - Colore 2 3 5 3 2 2" xfId="2079"/>
    <cellStyle name="20% - Colore 2 3 5 3 3" xfId="2080"/>
    <cellStyle name="20% - Colore 2 3 5 4" xfId="2081"/>
    <cellStyle name="20% - Colore 2 3 5 4 2" xfId="2082"/>
    <cellStyle name="20% - Colore 2 3 5 5" xfId="2083"/>
    <cellStyle name="20% - Colore 2 3 5 5 2" xfId="2084"/>
    <cellStyle name="20% - Colore 2 3 5 6" xfId="2085"/>
    <cellStyle name="20% - Colore 2 3 6" xfId="2086"/>
    <cellStyle name="20% - Colore 2 3 6 2" xfId="2087"/>
    <cellStyle name="20% - Colore 2 3 6 2 2" xfId="2088"/>
    <cellStyle name="20% - Colore 2 3 6 2 2 2" xfId="2089"/>
    <cellStyle name="20% - Colore 2 3 6 2 3" xfId="2090"/>
    <cellStyle name="20% - Colore 2 3 6 3" xfId="2091"/>
    <cellStyle name="20% - Colore 2 3 6 3 2" xfId="2092"/>
    <cellStyle name="20% - Colore 2 3 6 4" xfId="2093"/>
    <cellStyle name="20% - Colore 2 3 7" xfId="2094"/>
    <cellStyle name="20% - Colore 2 3 7 2" xfId="2095"/>
    <cellStyle name="20% - Colore 2 3 7 2 2" xfId="2096"/>
    <cellStyle name="20% - Colore 2 3 7 3" xfId="2097"/>
    <cellStyle name="20% - Colore 2 3 8" xfId="2098"/>
    <cellStyle name="20% - Colore 2 3 8 2" xfId="2099"/>
    <cellStyle name="20% - Colore 2 3 9" xfId="2100"/>
    <cellStyle name="20% - Colore 2 3 9 2" xfId="2101"/>
    <cellStyle name="20% - Colore 2 4" xfId="2102"/>
    <cellStyle name="20% - Colore 2 4 10" xfId="2103"/>
    <cellStyle name="20% - Colore 2 4 2" xfId="2104"/>
    <cellStyle name="20% - Colore 2 4 2 2" xfId="2105"/>
    <cellStyle name="20% - Colore 2 4 2 2 2" xfId="2106"/>
    <cellStyle name="20% - Colore 2 4 2 2 2 2" xfId="2107"/>
    <cellStyle name="20% - Colore 2 4 2 2 2 2 2" xfId="2108"/>
    <cellStyle name="20% - Colore 2 4 2 2 2 2 2 2" xfId="2109"/>
    <cellStyle name="20% - Colore 2 4 2 2 2 2 2 2 2" xfId="2110"/>
    <cellStyle name="20% - Colore 2 4 2 2 2 2 2 3" xfId="2111"/>
    <cellStyle name="20% - Colore 2 4 2 2 2 2 3" xfId="2112"/>
    <cellStyle name="20% - Colore 2 4 2 2 2 2 3 2" xfId="2113"/>
    <cellStyle name="20% - Colore 2 4 2 2 2 2 4" xfId="2114"/>
    <cellStyle name="20% - Colore 2 4 2 2 2 3" xfId="2115"/>
    <cellStyle name="20% - Colore 2 4 2 2 2 3 2" xfId="2116"/>
    <cellStyle name="20% - Colore 2 4 2 2 2 3 2 2" xfId="2117"/>
    <cellStyle name="20% - Colore 2 4 2 2 2 3 3" xfId="2118"/>
    <cellStyle name="20% - Colore 2 4 2 2 2 4" xfId="2119"/>
    <cellStyle name="20% - Colore 2 4 2 2 2 4 2" xfId="2120"/>
    <cellStyle name="20% - Colore 2 4 2 2 2 5" xfId="2121"/>
    <cellStyle name="20% - Colore 2 4 2 2 3" xfId="2122"/>
    <cellStyle name="20% - Colore 2 4 2 2 3 2" xfId="2123"/>
    <cellStyle name="20% - Colore 2 4 2 2 3 2 2" xfId="2124"/>
    <cellStyle name="20% - Colore 2 4 2 2 3 2 2 2" xfId="2125"/>
    <cellStyle name="20% - Colore 2 4 2 2 3 2 3" xfId="2126"/>
    <cellStyle name="20% - Colore 2 4 2 2 3 3" xfId="2127"/>
    <cellStyle name="20% - Colore 2 4 2 2 3 3 2" xfId="2128"/>
    <cellStyle name="20% - Colore 2 4 2 2 3 4" xfId="2129"/>
    <cellStyle name="20% - Colore 2 4 2 2 4" xfId="2130"/>
    <cellStyle name="20% - Colore 2 4 2 2 4 2" xfId="2131"/>
    <cellStyle name="20% - Colore 2 4 2 2 4 2 2" xfId="2132"/>
    <cellStyle name="20% - Colore 2 4 2 2 4 3" xfId="2133"/>
    <cellStyle name="20% - Colore 2 4 2 2 5" xfId="2134"/>
    <cellStyle name="20% - Colore 2 4 2 2 5 2" xfId="2135"/>
    <cellStyle name="20% - Colore 2 4 2 2 6" xfId="2136"/>
    <cellStyle name="20% - Colore 2 4 2 2 6 2" xfId="2137"/>
    <cellStyle name="20% - Colore 2 4 2 2 7" xfId="2138"/>
    <cellStyle name="20% - Colore 2 4 2 2 7 2" xfId="2139"/>
    <cellStyle name="20% - Colore 2 4 2 2 8" xfId="2140"/>
    <cellStyle name="20% - Colore 2 4 2 3" xfId="2141"/>
    <cellStyle name="20% - Colore 2 4 2 3 2" xfId="2142"/>
    <cellStyle name="20% - Colore 2 4 2 3 2 2" xfId="2143"/>
    <cellStyle name="20% - Colore 2 4 2 3 2 2 2" xfId="2144"/>
    <cellStyle name="20% - Colore 2 4 2 3 2 2 2 2" xfId="2145"/>
    <cellStyle name="20% - Colore 2 4 2 3 2 2 3" xfId="2146"/>
    <cellStyle name="20% - Colore 2 4 2 3 2 3" xfId="2147"/>
    <cellStyle name="20% - Colore 2 4 2 3 2 3 2" xfId="2148"/>
    <cellStyle name="20% - Colore 2 4 2 3 2 4" xfId="2149"/>
    <cellStyle name="20% - Colore 2 4 2 3 3" xfId="2150"/>
    <cellStyle name="20% - Colore 2 4 2 3 3 2" xfId="2151"/>
    <cellStyle name="20% - Colore 2 4 2 3 3 2 2" xfId="2152"/>
    <cellStyle name="20% - Colore 2 4 2 3 3 3" xfId="2153"/>
    <cellStyle name="20% - Colore 2 4 2 3 4" xfId="2154"/>
    <cellStyle name="20% - Colore 2 4 2 3 4 2" xfId="2155"/>
    <cellStyle name="20% - Colore 2 4 2 3 5" xfId="2156"/>
    <cellStyle name="20% - Colore 2 4 2 4" xfId="2157"/>
    <cellStyle name="20% - Colore 2 4 2 4 2" xfId="2158"/>
    <cellStyle name="20% - Colore 2 4 2 4 2 2" xfId="2159"/>
    <cellStyle name="20% - Colore 2 4 2 4 2 2 2" xfId="2160"/>
    <cellStyle name="20% - Colore 2 4 2 4 2 3" xfId="2161"/>
    <cellStyle name="20% - Colore 2 4 2 4 3" xfId="2162"/>
    <cellStyle name="20% - Colore 2 4 2 4 3 2" xfId="2163"/>
    <cellStyle name="20% - Colore 2 4 2 4 4" xfId="2164"/>
    <cellStyle name="20% - Colore 2 4 2 5" xfId="2165"/>
    <cellStyle name="20% - Colore 2 4 2 5 2" xfId="2166"/>
    <cellStyle name="20% - Colore 2 4 2 5 2 2" xfId="2167"/>
    <cellStyle name="20% - Colore 2 4 2 5 3" xfId="2168"/>
    <cellStyle name="20% - Colore 2 4 2 6" xfId="2169"/>
    <cellStyle name="20% - Colore 2 4 2 6 2" xfId="2170"/>
    <cellStyle name="20% - Colore 2 4 2 7" xfId="2171"/>
    <cellStyle name="20% - Colore 2 4 2 7 2" xfId="2172"/>
    <cellStyle name="20% - Colore 2 4 2 8" xfId="2173"/>
    <cellStyle name="20% - Colore 2 4 2 8 2" xfId="2174"/>
    <cellStyle name="20% - Colore 2 4 2 9" xfId="2175"/>
    <cellStyle name="20% - Colore 2 4 3" xfId="2176"/>
    <cellStyle name="20% - Colore 2 4 3 2" xfId="2177"/>
    <cellStyle name="20% - Colore 2 4 3 2 2" xfId="2178"/>
    <cellStyle name="20% - Colore 2 4 3 2 2 2" xfId="2179"/>
    <cellStyle name="20% - Colore 2 4 3 2 2 2 2" xfId="2180"/>
    <cellStyle name="20% - Colore 2 4 3 2 2 2 2 2" xfId="2181"/>
    <cellStyle name="20% - Colore 2 4 3 2 2 2 3" xfId="2182"/>
    <cellStyle name="20% - Colore 2 4 3 2 2 3" xfId="2183"/>
    <cellStyle name="20% - Colore 2 4 3 2 2 3 2" xfId="2184"/>
    <cellStyle name="20% - Colore 2 4 3 2 2 4" xfId="2185"/>
    <cellStyle name="20% - Colore 2 4 3 2 3" xfId="2186"/>
    <cellStyle name="20% - Colore 2 4 3 2 3 2" xfId="2187"/>
    <cellStyle name="20% - Colore 2 4 3 2 3 2 2" xfId="2188"/>
    <cellStyle name="20% - Colore 2 4 3 2 3 3" xfId="2189"/>
    <cellStyle name="20% - Colore 2 4 3 2 4" xfId="2190"/>
    <cellStyle name="20% - Colore 2 4 3 2 4 2" xfId="2191"/>
    <cellStyle name="20% - Colore 2 4 3 2 5" xfId="2192"/>
    <cellStyle name="20% - Colore 2 4 3 2 5 2" xfId="2193"/>
    <cellStyle name="20% - Colore 2 4 3 2 6" xfId="2194"/>
    <cellStyle name="20% - Colore 2 4 3 3" xfId="2195"/>
    <cellStyle name="20% - Colore 2 4 3 3 2" xfId="2196"/>
    <cellStyle name="20% - Colore 2 4 3 3 2 2" xfId="2197"/>
    <cellStyle name="20% - Colore 2 4 3 3 2 2 2" xfId="2198"/>
    <cellStyle name="20% - Colore 2 4 3 3 2 3" xfId="2199"/>
    <cellStyle name="20% - Colore 2 4 3 3 3" xfId="2200"/>
    <cellStyle name="20% - Colore 2 4 3 3 3 2" xfId="2201"/>
    <cellStyle name="20% - Colore 2 4 3 3 4" xfId="2202"/>
    <cellStyle name="20% - Colore 2 4 3 4" xfId="2203"/>
    <cellStyle name="20% - Colore 2 4 3 4 2" xfId="2204"/>
    <cellStyle name="20% - Colore 2 4 3 4 2 2" xfId="2205"/>
    <cellStyle name="20% - Colore 2 4 3 4 3" xfId="2206"/>
    <cellStyle name="20% - Colore 2 4 3 5" xfId="2207"/>
    <cellStyle name="20% - Colore 2 4 3 5 2" xfId="2208"/>
    <cellStyle name="20% - Colore 2 4 3 6" xfId="2209"/>
    <cellStyle name="20% - Colore 2 4 3 6 2" xfId="2210"/>
    <cellStyle name="20% - Colore 2 4 3 7" xfId="2211"/>
    <cellStyle name="20% - Colore 2 4 3 7 2" xfId="2212"/>
    <cellStyle name="20% - Colore 2 4 3 8" xfId="2213"/>
    <cellStyle name="20% - Colore 2 4 4" xfId="2214"/>
    <cellStyle name="20% - Colore 2 4 4 2" xfId="2215"/>
    <cellStyle name="20% - Colore 2 4 4 2 2" xfId="2216"/>
    <cellStyle name="20% - Colore 2 4 4 2 2 2" xfId="2217"/>
    <cellStyle name="20% - Colore 2 4 4 2 2 2 2" xfId="2218"/>
    <cellStyle name="20% - Colore 2 4 4 2 2 3" xfId="2219"/>
    <cellStyle name="20% - Colore 2 4 4 2 3" xfId="2220"/>
    <cellStyle name="20% - Colore 2 4 4 2 3 2" xfId="2221"/>
    <cellStyle name="20% - Colore 2 4 4 2 4" xfId="2222"/>
    <cellStyle name="20% - Colore 2 4 4 3" xfId="2223"/>
    <cellStyle name="20% - Colore 2 4 4 3 2" xfId="2224"/>
    <cellStyle name="20% - Colore 2 4 4 3 2 2" xfId="2225"/>
    <cellStyle name="20% - Colore 2 4 4 3 3" xfId="2226"/>
    <cellStyle name="20% - Colore 2 4 4 4" xfId="2227"/>
    <cellStyle name="20% - Colore 2 4 4 4 2" xfId="2228"/>
    <cellStyle name="20% - Colore 2 4 4 5" xfId="2229"/>
    <cellStyle name="20% - Colore 2 4 4 5 2" xfId="2230"/>
    <cellStyle name="20% - Colore 2 4 4 6" xfId="2231"/>
    <cellStyle name="20% - Colore 2 4 5" xfId="2232"/>
    <cellStyle name="20% - Colore 2 4 5 2" xfId="2233"/>
    <cellStyle name="20% - Colore 2 4 5 2 2" xfId="2234"/>
    <cellStyle name="20% - Colore 2 4 5 2 2 2" xfId="2235"/>
    <cellStyle name="20% - Colore 2 4 5 2 3" xfId="2236"/>
    <cellStyle name="20% - Colore 2 4 5 3" xfId="2237"/>
    <cellStyle name="20% - Colore 2 4 5 3 2" xfId="2238"/>
    <cellStyle name="20% - Colore 2 4 5 4" xfId="2239"/>
    <cellStyle name="20% - Colore 2 4 6" xfId="2240"/>
    <cellStyle name="20% - Colore 2 4 6 2" xfId="2241"/>
    <cellStyle name="20% - Colore 2 4 6 2 2" xfId="2242"/>
    <cellStyle name="20% - Colore 2 4 6 3" xfId="2243"/>
    <cellStyle name="20% - Colore 2 4 7" xfId="2244"/>
    <cellStyle name="20% - Colore 2 4 7 2" xfId="2245"/>
    <cellStyle name="20% - Colore 2 4 8" xfId="2246"/>
    <cellStyle name="20% - Colore 2 4 8 2" xfId="2247"/>
    <cellStyle name="20% - Colore 2 4 9" xfId="2248"/>
    <cellStyle name="20% - Colore 2 4 9 2" xfId="2249"/>
    <cellStyle name="20% - Colore 2 5" xfId="2250"/>
    <cellStyle name="20% - Colore 2 5 2" xfId="2251"/>
    <cellStyle name="20% - Colore 2 5 2 2" xfId="2252"/>
    <cellStyle name="20% - Colore 2 5 2 2 2" xfId="2253"/>
    <cellStyle name="20% - Colore 2 5 2 2 2 2" xfId="2254"/>
    <cellStyle name="20% - Colore 2 5 2 2 2 2 2" xfId="2255"/>
    <cellStyle name="20% - Colore 2 5 2 2 2 2 2 2" xfId="2256"/>
    <cellStyle name="20% - Colore 2 5 2 2 2 2 3" xfId="2257"/>
    <cellStyle name="20% - Colore 2 5 2 2 2 3" xfId="2258"/>
    <cellStyle name="20% - Colore 2 5 2 2 2 3 2" xfId="2259"/>
    <cellStyle name="20% - Colore 2 5 2 2 2 4" xfId="2260"/>
    <cellStyle name="20% - Colore 2 5 2 2 3" xfId="2261"/>
    <cellStyle name="20% - Colore 2 5 2 2 3 2" xfId="2262"/>
    <cellStyle name="20% - Colore 2 5 2 2 3 2 2" xfId="2263"/>
    <cellStyle name="20% - Colore 2 5 2 2 3 3" xfId="2264"/>
    <cellStyle name="20% - Colore 2 5 2 2 4" xfId="2265"/>
    <cellStyle name="20% - Colore 2 5 2 2 4 2" xfId="2266"/>
    <cellStyle name="20% - Colore 2 5 2 2 5" xfId="2267"/>
    <cellStyle name="20% - Colore 2 5 2 3" xfId="2268"/>
    <cellStyle name="20% - Colore 2 5 2 3 2" xfId="2269"/>
    <cellStyle name="20% - Colore 2 5 2 3 2 2" xfId="2270"/>
    <cellStyle name="20% - Colore 2 5 2 3 2 2 2" xfId="2271"/>
    <cellStyle name="20% - Colore 2 5 2 3 2 3" xfId="2272"/>
    <cellStyle name="20% - Colore 2 5 2 3 3" xfId="2273"/>
    <cellStyle name="20% - Colore 2 5 2 3 3 2" xfId="2274"/>
    <cellStyle name="20% - Colore 2 5 2 3 4" xfId="2275"/>
    <cellStyle name="20% - Colore 2 5 2 4" xfId="2276"/>
    <cellStyle name="20% - Colore 2 5 2 4 2" xfId="2277"/>
    <cellStyle name="20% - Colore 2 5 2 4 2 2" xfId="2278"/>
    <cellStyle name="20% - Colore 2 5 2 4 3" xfId="2279"/>
    <cellStyle name="20% - Colore 2 5 2 5" xfId="2280"/>
    <cellStyle name="20% - Colore 2 5 2 5 2" xfId="2281"/>
    <cellStyle name="20% - Colore 2 5 2 6" xfId="2282"/>
    <cellStyle name="20% - Colore 2 5 2 6 2" xfId="2283"/>
    <cellStyle name="20% - Colore 2 5 2 7" xfId="2284"/>
    <cellStyle name="20% - Colore 2 5 2 7 2" xfId="2285"/>
    <cellStyle name="20% - Colore 2 5 2 8" xfId="2286"/>
    <cellStyle name="20% - Colore 2 5 3" xfId="2287"/>
    <cellStyle name="20% - Colore 2 5 3 2" xfId="2288"/>
    <cellStyle name="20% - Colore 2 5 3 2 2" xfId="2289"/>
    <cellStyle name="20% - Colore 2 5 3 2 2 2" xfId="2290"/>
    <cellStyle name="20% - Colore 2 5 3 2 2 2 2" xfId="2291"/>
    <cellStyle name="20% - Colore 2 5 3 2 2 3" xfId="2292"/>
    <cellStyle name="20% - Colore 2 5 3 2 3" xfId="2293"/>
    <cellStyle name="20% - Colore 2 5 3 2 3 2" xfId="2294"/>
    <cellStyle name="20% - Colore 2 5 3 2 4" xfId="2295"/>
    <cellStyle name="20% - Colore 2 5 3 3" xfId="2296"/>
    <cellStyle name="20% - Colore 2 5 3 3 2" xfId="2297"/>
    <cellStyle name="20% - Colore 2 5 3 3 2 2" xfId="2298"/>
    <cellStyle name="20% - Colore 2 5 3 3 3" xfId="2299"/>
    <cellStyle name="20% - Colore 2 5 3 4" xfId="2300"/>
    <cellStyle name="20% - Colore 2 5 3 4 2" xfId="2301"/>
    <cellStyle name="20% - Colore 2 5 3 5" xfId="2302"/>
    <cellStyle name="20% - Colore 2 5 4" xfId="2303"/>
    <cellStyle name="20% - Colore 2 5 4 2" xfId="2304"/>
    <cellStyle name="20% - Colore 2 5 4 2 2" xfId="2305"/>
    <cellStyle name="20% - Colore 2 5 4 2 2 2" xfId="2306"/>
    <cellStyle name="20% - Colore 2 5 4 2 3" xfId="2307"/>
    <cellStyle name="20% - Colore 2 5 4 3" xfId="2308"/>
    <cellStyle name="20% - Colore 2 5 4 3 2" xfId="2309"/>
    <cellStyle name="20% - Colore 2 5 4 4" xfId="2310"/>
    <cellStyle name="20% - Colore 2 5 5" xfId="2311"/>
    <cellStyle name="20% - Colore 2 5 5 2" xfId="2312"/>
    <cellStyle name="20% - Colore 2 5 5 2 2" xfId="2313"/>
    <cellStyle name="20% - Colore 2 5 5 3" xfId="2314"/>
    <cellStyle name="20% - Colore 2 5 6" xfId="2315"/>
    <cellStyle name="20% - Colore 2 5 6 2" xfId="2316"/>
    <cellStyle name="20% - Colore 2 5 7" xfId="2317"/>
    <cellStyle name="20% - Colore 2 5 7 2" xfId="2318"/>
    <cellStyle name="20% - Colore 2 5 8" xfId="2319"/>
    <cellStyle name="20% - Colore 2 5 8 2" xfId="2320"/>
    <cellStyle name="20% - Colore 2 5 9" xfId="2321"/>
    <cellStyle name="20% - Colore 2 6" xfId="2322"/>
    <cellStyle name="20% - Colore 2 6 2" xfId="2323"/>
    <cellStyle name="20% - Colore 2 6 2 2" xfId="2324"/>
    <cellStyle name="20% - Colore 2 6 2 2 2" xfId="2325"/>
    <cellStyle name="20% - Colore 2 6 2 2 2 2" xfId="2326"/>
    <cellStyle name="20% - Colore 2 6 2 2 2 2 2" xfId="2327"/>
    <cellStyle name="20% - Colore 2 6 2 2 2 3" xfId="2328"/>
    <cellStyle name="20% - Colore 2 6 2 2 3" xfId="2329"/>
    <cellStyle name="20% - Colore 2 6 2 2 3 2" xfId="2330"/>
    <cellStyle name="20% - Colore 2 6 2 2 4" xfId="2331"/>
    <cellStyle name="20% - Colore 2 6 2 3" xfId="2332"/>
    <cellStyle name="20% - Colore 2 6 2 3 2" xfId="2333"/>
    <cellStyle name="20% - Colore 2 6 2 3 2 2" xfId="2334"/>
    <cellStyle name="20% - Colore 2 6 2 3 3" xfId="2335"/>
    <cellStyle name="20% - Colore 2 6 2 4" xfId="2336"/>
    <cellStyle name="20% - Colore 2 6 2 4 2" xfId="2337"/>
    <cellStyle name="20% - Colore 2 6 2 5" xfId="2338"/>
    <cellStyle name="20% - Colore 2 6 2 5 2" xfId="2339"/>
    <cellStyle name="20% - Colore 2 6 2 6" xfId="2340"/>
    <cellStyle name="20% - Colore 2 6 3" xfId="2341"/>
    <cellStyle name="20% - Colore 2 6 3 2" xfId="2342"/>
    <cellStyle name="20% - Colore 2 6 3 2 2" xfId="2343"/>
    <cellStyle name="20% - Colore 2 6 3 2 2 2" xfId="2344"/>
    <cellStyle name="20% - Colore 2 6 3 2 3" xfId="2345"/>
    <cellStyle name="20% - Colore 2 6 3 3" xfId="2346"/>
    <cellStyle name="20% - Colore 2 6 3 3 2" xfId="2347"/>
    <cellStyle name="20% - Colore 2 6 3 4" xfId="2348"/>
    <cellStyle name="20% - Colore 2 6 4" xfId="2349"/>
    <cellStyle name="20% - Colore 2 6 4 2" xfId="2350"/>
    <cellStyle name="20% - Colore 2 6 4 2 2" xfId="2351"/>
    <cellStyle name="20% - Colore 2 6 4 3" xfId="2352"/>
    <cellStyle name="20% - Colore 2 6 5" xfId="2353"/>
    <cellStyle name="20% - Colore 2 6 5 2" xfId="2354"/>
    <cellStyle name="20% - Colore 2 6 6" xfId="2355"/>
    <cellStyle name="20% - Colore 2 6 6 2" xfId="2356"/>
    <cellStyle name="20% - Colore 2 6 7" xfId="2357"/>
    <cellStyle name="20% - Colore 2 6 7 2" xfId="2358"/>
    <cellStyle name="20% - Colore 2 6 8" xfId="2359"/>
    <cellStyle name="20% - Colore 2 7" xfId="2360"/>
    <cellStyle name="20% - Colore 2 7 2" xfId="2361"/>
    <cellStyle name="20% - Colore 2 7 2 2" xfId="2362"/>
    <cellStyle name="20% - Colore 2 7 2 2 2" xfId="2363"/>
    <cellStyle name="20% - Colore 2 7 2 2 2 2" xfId="2364"/>
    <cellStyle name="20% - Colore 2 7 2 2 3" xfId="2365"/>
    <cellStyle name="20% - Colore 2 7 2 3" xfId="2366"/>
    <cellStyle name="20% - Colore 2 7 2 3 2" xfId="2367"/>
    <cellStyle name="20% - Colore 2 7 2 4" xfId="2368"/>
    <cellStyle name="20% - Colore 2 7 3" xfId="2369"/>
    <cellStyle name="20% - Colore 2 7 3 2" xfId="2370"/>
    <cellStyle name="20% - Colore 2 7 3 2 2" xfId="2371"/>
    <cellStyle name="20% - Colore 2 7 3 3" xfId="2372"/>
    <cellStyle name="20% - Colore 2 7 4" xfId="2373"/>
    <cellStyle name="20% - Colore 2 7 4 2" xfId="2374"/>
    <cellStyle name="20% - Colore 2 7 5" xfId="2375"/>
    <cellStyle name="20% - Colore 2 7 5 2" xfId="2376"/>
    <cellStyle name="20% - Colore 2 7 6" xfId="2377"/>
    <cellStyle name="20% - Colore 2 8" xfId="2378"/>
    <cellStyle name="20% - Colore 2 8 2" xfId="2379"/>
    <cellStyle name="20% - Colore 2 8 2 2" xfId="2380"/>
    <cellStyle name="20% - Colore 2 8 2 2 2" xfId="2381"/>
    <cellStyle name="20% - Colore 2 8 2 3" xfId="2382"/>
    <cellStyle name="20% - Colore 2 8 3" xfId="2383"/>
    <cellStyle name="20% - Colore 2 8 3 2" xfId="2384"/>
    <cellStyle name="20% - Colore 2 8 4" xfId="2385"/>
    <cellStyle name="20% - Colore 2 9" xfId="2386"/>
    <cellStyle name="20% - Colore 2 9 2" xfId="2387"/>
    <cellStyle name="20% - Colore 2 9 2 2" xfId="2388"/>
    <cellStyle name="20% - Colore 2 9 3" xfId="2389"/>
    <cellStyle name="20% - Colore 3 10" xfId="2390"/>
    <cellStyle name="20% - Colore 3 10 2" xfId="2391"/>
    <cellStyle name="20% - Colore 3 11" xfId="2392"/>
    <cellStyle name="20% - Colore 3 11 2" xfId="2393"/>
    <cellStyle name="20% - Colore 3 12" xfId="2394"/>
    <cellStyle name="20% - Colore 3 12 2" xfId="2395"/>
    <cellStyle name="20% - Colore 3 13" xfId="2396"/>
    <cellStyle name="20% - Colore 3 14" xfId="2397"/>
    <cellStyle name="20% - Colore 3 2" xfId="2398"/>
    <cellStyle name="20% - Colore 3 2 10" xfId="2399"/>
    <cellStyle name="20% - Colore 3 2 10 2" xfId="2400"/>
    <cellStyle name="20% - Colore 3 2 11" xfId="2401"/>
    <cellStyle name="20% - Colore 3 2 11 2" xfId="2402"/>
    <cellStyle name="20% - Colore 3 2 12" xfId="2403"/>
    <cellStyle name="20% - Colore 3 2 13" xfId="2404"/>
    <cellStyle name="20% - Colore 3 2 14" xfId="2405"/>
    <cellStyle name="20% - Colore 3 2 2" xfId="2406"/>
    <cellStyle name="20% - Colore 3 2 2 10" xfId="2407"/>
    <cellStyle name="20% - Colore 3 2 2 10 2" xfId="2408"/>
    <cellStyle name="20% - Colore 3 2 2 11" xfId="2409"/>
    <cellStyle name="20% - Colore 3 2 2 2" xfId="2410"/>
    <cellStyle name="20% - Colore 3 2 2 2 10" xfId="2411"/>
    <cellStyle name="20% - Colore 3 2 2 2 2" xfId="2412"/>
    <cellStyle name="20% - Colore 3 2 2 2 2 2" xfId="2413"/>
    <cellStyle name="20% - Colore 3 2 2 2 2 2 2" xfId="2414"/>
    <cellStyle name="20% - Colore 3 2 2 2 2 2 2 2" xfId="2415"/>
    <cellStyle name="20% - Colore 3 2 2 2 2 2 2 2 2" xfId="2416"/>
    <cellStyle name="20% - Colore 3 2 2 2 2 2 2 2 2 2" xfId="2417"/>
    <cellStyle name="20% - Colore 3 2 2 2 2 2 2 2 2 2 2" xfId="2418"/>
    <cellStyle name="20% - Colore 3 2 2 2 2 2 2 2 2 3" xfId="2419"/>
    <cellStyle name="20% - Colore 3 2 2 2 2 2 2 2 3" xfId="2420"/>
    <cellStyle name="20% - Colore 3 2 2 2 2 2 2 2 3 2" xfId="2421"/>
    <cellStyle name="20% - Colore 3 2 2 2 2 2 2 2 4" xfId="2422"/>
    <cellStyle name="20% - Colore 3 2 2 2 2 2 2 3" xfId="2423"/>
    <cellStyle name="20% - Colore 3 2 2 2 2 2 2 3 2" xfId="2424"/>
    <cellStyle name="20% - Colore 3 2 2 2 2 2 2 3 2 2" xfId="2425"/>
    <cellStyle name="20% - Colore 3 2 2 2 2 2 2 3 3" xfId="2426"/>
    <cellStyle name="20% - Colore 3 2 2 2 2 2 2 4" xfId="2427"/>
    <cellStyle name="20% - Colore 3 2 2 2 2 2 2 4 2" xfId="2428"/>
    <cellStyle name="20% - Colore 3 2 2 2 2 2 2 5" xfId="2429"/>
    <cellStyle name="20% - Colore 3 2 2 2 2 2 3" xfId="2430"/>
    <cellStyle name="20% - Colore 3 2 2 2 2 2 3 2" xfId="2431"/>
    <cellStyle name="20% - Colore 3 2 2 2 2 2 3 2 2" xfId="2432"/>
    <cellStyle name="20% - Colore 3 2 2 2 2 2 3 2 2 2" xfId="2433"/>
    <cellStyle name="20% - Colore 3 2 2 2 2 2 3 2 3" xfId="2434"/>
    <cellStyle name="20% - Colore 3 2 2 2 2 2 3 3" xfId="2435"/>
    <cellStyle name="20% - Colore 3 2 2 2 2 2 3 3 2" xfId="2436"/>
    <cellStyle name="20% - Colore 3 2 2 2 2 2 3 4" xfId="2437"/>
    <cellStyle name="20% - Colore 3 2 2 2 2 2 4" xfId="2438"/>
    <cellStyle name="20% - Colore 3 2 2 2 2 2 4 2" xfId="2439"/>
    <cellStyle name="20% - Colore 3 2 2 2 2 2 4 2 2" xfId="2440"/>
    <cellStyle name="20% - Colore 3 2 2 2 2 2 4 3" xfId="2441"/>
    <cellStyle name="20% - Colore 3 2 2 2 2 2 5" xfId="2442"/>
    <cellStyle name="20% - Colore 3 2 2 2 2 2 5 2" xfId="2443"/>
    <cellStyle name="20% - Colore 3 2 2 2 2 2 6" xfId="2444"/>
    <cellStyle name="20% - Colore 3 2 2 2 2 2 6 2" xfId="2445"/>
    <cellStyle name="20% - Colore 3 2 2 2 2 2 7" xfId="2446"/>
    <cellStyle name="20% - Colore 3 2 2 2 2 2 7 2" xfId="2447"/>
    <cellStyle name="20% - Colore 3 2 2 2 2 2 8" xfId="2448"/>
    <cellStyle name="20% - Colore 3 2 2 2 2 3" xfId="2449"/>
    <cellStyle name="20% - Colore 3 2 2 2 2 3 2" xfId="2450"/>
    <cellStyle name="20% - Colore 3 2 2 2 2 3 2 2" xfId="2451"/>
    <cellStyle name="20% - Colore 3 2 2 2 2 3 2 2 2" xfId="2452"/>
    <cellStyle name="20% - Colore 3 2 2 2 2 3 2 2 2 2" xfId="2453"/>
    <cellStyle name="20% - Colore 3 2 2 2 2 3 2 2 3" xfId="2454"/>
    <cellStyle name="20% - Colore 3 2 2 2 2 3 2 3" xfId="2455"/>
    <cellStyle name="20% - Colore 3 2 2 2 2 3 2 3 2" xfId="2456"/>
    <cellStyle name="20% - Colore 3 2 2 2 2 3 2 4" xfId="2457"/>
    <cellStyle name="20% - Colore 3 2 2 2 2 3 3" xfId="2458"/>
    <cellStyle name="20% - Colore 3 2 2 2 2 3 3 2" xfId="2459"/>
    <cellStyle name="20% - Colore 3 2 2 2 2 3 3 2 2" xfId="2460"/>
    <cellStyle name="20% - Colore 3 2 2 2 2 3 3 3" xfId="2461"/>
    <cellStyle name="20% - Colore 3 2 2 2 2 3 4" xfId="2462"/>
    <cellStyle name="20% - Colore 3 2 2 2 2 3 4 2" xfId="2463"/>
    <cellStyle name="20% - Colore 3 2 2 2 2 3 5" xfId="2464"/>
    <cellStyle name="20% - Colore 3 2 2 2 2 4" xfId="2465"/>
    <cellStyle name="20% - Colore 3 2 2 2 2 4 2" xfId="2466"/>
    <cellStyle name="20% - Colore 3 2 2 2 2 4 2 2" xfId="2467"/>
    <cellStyle name="20% - Colore 3 2 2 2 2 4 2 2 2" xfId="2468"/>
    <cellStyle name="20% - Colore 3 2 2 2 2 4 2 3" xfId="2469"/>
    <cellStyle name="20% - Colore 3 2 2 2 2 4 3" xfId="2470"/>
    <cellStyle name="20% - Colore 3 2 2 2 2 4 3 2" xfId="2471"/>
    <cellStyle name="20% - Colore 3 2 2 2 2 4 4" xfId="2472"/>
    <cellStyle name="20% - Colore 3 2 2 2 2 5" xfId="2473"/>
    <cellStyle name="20% - Colore 3 2 2 2 2 5 2" xfId="2474"/>
    <cellStyle name="20% - Colore 3 2 2 2 2 5 2 2" xfId="2475"/>
    <cellStyle name="20% - Colore 3 2 2 2 2 5 3" xfId="2476"/>
    <cellStyle name="20% - Colore 3 2 2 2 2 6" xfId="2477"/>
    <cellStyle name="20% - Colore 3 2 2 2 2 6 2" xfId="2478"/>
    <cellStyle name="20% - Colore 3 2 2 2 2 7" xfId="2479"/>
    <cellStyle name="20% - Colore 3 2 2 2 2 7 2" xfId="2480"/>
    <cellStyle name="20% - Colore 3 2 2 2 2 8" xfId="2481"/>
    <cellStyle name="20% - Colore 3 2 2 2 2 8 2" xfId="2482"/>
    <cellStyle name="20% - Colore 3 2 2 2 2 9" xfId="2483"/>
    <cellStyle name="20% - Colore 3 2 2 2 3" xfId="2484"/>
    <cellStyle name="20% - Colore 3 2 2 2 3 2" xfId="2485"/>
    <cellStyle name="20% - Colore 3 2 2 2 3 2 2" xfId="2486"/>
    <cellStyle name="20% - Colore 3 2 2 2 3 2 2 2" xfId="2487"/>
    <cellStyle name="20% - Colore 3 2 2 2 3 2 2 2 2" xfId="2488"/>
    <cellStyle name="20% - Colore 3 2 2 2 3 2 2 2 2 2" xfId="2489"/>
    <cellStyle name="20% - Colore 3 2 2 2 3 2 2 2 3" xfId="2490"/>
    <cellStyle name="20% - Colore 3 2 2 2 3 2 2 3" xfId="2491"/>
    <cellStyle name="20% - Colore 3 2 2 2 3 2 2 3 2" xfId="2492"/>
    <cellStyle name="20% - Colore 3 2 2 2 3 2 2 4" xfId="2493"/>
    <cellStyle name="20% - Colore 3 2 2 2 3 2 3" xfId="2494"/>
    <cellStyle name="20% - Colore 3 2 2 2 3 2 3 2" xfId="2495"/>
    <cellStyle name="20% - Colore 3 2 2 2 3 2 3 2 2" xfId="2496"/>
    <cellStyle name="20% - Colore 3 2 2 2 3 2 3 3" xfId="2497"/>
    <cellStyle name="20% - Colore 3 2 2 2 3 2 4" xfId="2498"/>
    <cellStyle name="20% - Colore 3 2 2 2 3 2 4 2" xfId="2499"/>
    <cellStyle name="20% - Colore 3 2 2 2 3 2 5" xfId="2500"/>
    <cellStyle name="20% - Colore 3 2 2 2 3 2 5 2" xfId="2501"/>
    <cellStyle name="20% - Colore 3 2 2 2 3 2 6" xfId="2502"/>
    <cellStyle name="20% - Colore 3 2 2 2 3 3" xfId="2503"/>
    <cellStyle name="20% - Colore 3 2 2 2 3 3 2" xfId="2504"/>
    <cellStyle name="20% - Colore 3 2 2 2 3 3 2 2" xfId="2505"/>
    <cellStyle name="20% - Colore 3 2 2 2 3 3 2 2 2" xfId="2506"/>
    <cellStyle name="20% - Colore 3 2 2 2 3 3 2 3" xfId="2507"/>
    <cellStyle name="20% - Colore 3 2 2 2 3 3 3" xfId="2508"/>
    <cellStyle name="20% - Colore 3 2 2 2 3 3 3 2" xfId="2509"/>
    <cellStyle name="20% - Colore 3 2 2 2 3 3 4" xfId="2510"/>
    <cellStyle name="20% - Colore 3 2 2 2 3 4" xfId="2511"/>
    <cellStyle name="20% - Colore 3 2 2 2 3 4 2" xfId="2512"/>
    <cellStyle name="20% - Colore 3 2 2 2 3 4 2 2" xfId="2513"/>
    <cellStyle name="20% - Colore 3 2 2 2 3 4 3" xfId="2514"/>
    <cellStyle name="20% - Colore 3 2 2 2 3 5" xfId="2515"/>
    <cellStyle name="20% - Colore 3 2 2 2 3 5 2" xfId="2516"/>
    <cellStyle name="20% - Colore 3 2 2 2 3 6" xfId="2517"/>
    <cellStyle name="20% - Colore 3 2 2 2 3 6 2" xfId="2518"/>
    <cellStyle name="20% - Colore 3 2 2 2 3 7" xfId="2519"/>
    <cellStyle name="20% - Colore 3 2 2 2 3 7 2" xfId="2520"/>
    <cellStyle name="20% - Colore 3 2 2 2 3 8" xfId="2521"/>
    <cellStyle name="20% - Colore 3 2 2 2 4" xfId="2522"/>
    <cellStyle name="20% - Colore 3 2 2 2 4 2" xfId="2523"/>
    <cellStyle name="20% - Colore 3 2 2 2 4 2 2" xfId="2524"/>
    <cellStyle name="20% - Colore 3 2 2 2 4 2 2 2" xfId="2525"/>
    <cellStyle name="20% - Colore 3 2 2 2 4 2 2 2 2" xfId="2526"/>
    <cellStyle name="20% - Colore 3 2 2 2 4 2 2 3" xfId="2527"/>
    <cellStyle name="20% - Colore 3 2 2 2 4 2 3" xfId="2528"/>
    <cellStyle name="20% - Colore 3 2 2 2 4 2 3 2" xfId="2529"/>
    <cellStyle name="20% - Colore 3 2 2 2 4 2 4" xfId="2530"/>
    <cellStyle name="20% - Colore 3 2 2 2 4 3" xfId="2531"/>
    <cellStyle name="20% - Colore 3 2 2 2 4 3 2" xfId="2532"/>
    <cellStyle name="20% - Colore 3 2 2 2 4 3 2 2" xfId="2533"/>
    <cellStyle name="20% - Colore 3 2 2 2 4 3 3" xfId="2534"/>
    <cellStyle name="20% - Colore 3 2 2 2 4 4" xfId="2535"/>
    <cellStyle name="20% - Colore 3 2 2 2 4 4 2" xfId="2536"/>
    <cellStyle name="20% - Colore 3 2 2 2 4 5" xfId="2537"/>
    <cellStyle name="20% - Colore 3 2 2 2 4 5 2" xfId="2538"/>
    <cellStyle name="20% - Colore 3 2 2 2 4 6" xfId="2539"/>
    <cellStyle name="20% - Colore 3 2 2 2 5" xfId="2540"/>
    <cellStyle name="20% - Colore 3 2 2 2 5 2" xfId="2541"/>
    <cellStyle name="20% - Colore 3 2 2 2 5 2 2" xfId="2542"/>
    <cellStyle name="20% - Colore 3 2 2 2 5 2 2 2" xfId="2543"/>
    <cellStyle name="20% - Colore 3 2 2 2 5 2 3" xfId="2544"/>
    <cellStyle name="20% - Colore 3 2 2 2 5 3" xfId="2545"/>
    <cellStyle name="20% - Colore 3 2 2 2 5 3 2" xfId="2546"/>
    <cellStyle name="20% - Colore 3 2 2 2 5 4" xfId="2547"/>
    <cellStyle name="20% - Colore 3 2 2 2 6" xfId="2548"/>
    <cellStyle name="20% - Colore 3 2 2 2 6 2" xfId="2549"/>
    <cellStyle name="20% - Colore 3 2 2 2 6 2 2" xfId="2550"/>
    <cellStyle name="20% - Colore 3 2 2 2 6 3" xfId="2551"/>
    <cellStyle name="20% - Colore 3 2 2 2 7" xfId="2552"/>
    <cellStyle name="20% - Colore 3 2 2 2 7 2" xfId="2553"/>
    <cellStyle name="20% - Colore 3 2 2 2 8" xfId="2554"/>
    <cellStyle name="20% - Colore 3 2 2 2 8 2" xfId="2555"/>
    <cellStyle name="20% - Colore 3 2 2 2 9" xfId="2556"/>
    <cellStyle name="20% - Colore 3 2 2 2 9 2" xfId="2557"/>
    <cellStyle name="20% - Colore 3 2 2 3" xfId="2558"/>
    <cellStyle name="20% - Colore 3 2 2 3 2" xfId="2559"/>
    <cellStyle name="20% - Colore 3 2 2 3 2 2" xfId="2560"/>
    <cellStyle name="20% - Colore 3 2 2 3 2 2 2" xfId="2561"/>
    <cellStyle name="20% - Colore 3 2 2 3 2 2 2 2" xfId="2562"/>
    <cellStyle name="20% - Colore 3 2 2 3 2 2 2 2 2" xfId="2563"/>
    <cellStyle name="20% - Colore 3 2 2 3 2 2 2 2 2 2" xfId="2564"/>
    <cellStyle name="20% - Colore 3 2 2 3 2 2 2 2 3" xfId="2565"/>
    <cellStyle name="20% - Colore 3 2 2 3 2 2 2 3" xfId="2566"/>
    <cellStyle name="20% - Colore 3 2 2 3 2 2 2 3 2" xfId="2567"/>
    <cellStyle name="20% - Colore 3 2 2 3 2 2 2 4" xfId="2568"/>
    <cellStyle name="20% - Colore 3 2 2 3 2 2 3" xfId="2569"/>
    <cellStyle name="20% - Colore 3 2 2 3 2 2 3 2" xfId="2570"/>
    <cellStyle name="20% - Colore 3 2 2 3 2 2 3 2 2" xfId="2571"/>
    <cellStyle name="20% - Colore 3 2 2 3 2 2 3 3" xfId="2572"/>
    <cellStyle name="20% - Colore 3 2 2 3 2 2 4" xfId="2573"/>
    <cellStyle name="20% - Colore 3 2 2 3 2 2 4 2" xfId="2574"/>
    <cellStyle name="20% - Colore 3 2 2 3 2 2 5" xfId="2575"/>
    <cellStyle name="20% - Colore 3 2 2 3 2 3" xfId="2576"/>
    <cellStyle name="20% - Colore 3 2 2 3 2 3 2" xfId="2577"/>
    <cellStyle name="20% - Colore 3 2 2 3 2 3 2 2" xfId="2578"/>
    <cellStyle name="20% - Colore 3 2 2 3 2 3 2 2 2" xfId="2579"/>
    <cellStyle name="20% - Colore 3 2 2 3 2 3 2 3" xfId="2580"/>
    <cellStyle name="20% - Colore 3 2 2 3 2 3 3" xfId="2581"/>
    <cellStyle name="20% - Colore 3 2 2 3 2 3 3 2" xfId="2582"/>
    <cellStyle name="20% - Colore 3 2 2 3 2 3 4" xfId="2583"/>
    <cellStyle name="20% - Colore 3 2 2 3 2 4" xfId="2584"/>
    <cellStyle name="20% - Colore 3 2 2 3 2 4 2" xfId="2585"/>
    <cellStyle name="20% - Colore 3 2 2 3 2 4 2 2" xfId="2586"/>
    <cellStyle name="20% - Colore 3 2 2 3 2 4 3" xfId="2587"/>
    <cellStyle name="20% - Colore 3 2 2 3 2 5" xfId="2588"/>
    <cellStyle name="20% - Colore 3 2 2 3 2 5 2" xfId="2589"/>
    <cellStyle name="20% - Colore 3 2 2 3 2 6" xfId="2590"/>
    <cellStyle name="20% - Colore 3 2 2 3 2 6 2" xfId="2591"/>
    <cellStyle name="20% - Colore 3 2 2 3 2 7" xfId="2592"/>
    <cellStyle name="20% - Colore 3 2 2 3 2 7 2" xfId="2593"/>
    <cellStyle name="20% - Colore 3 2 2 3 2 8" xfId="2594"/>
    <cellStyle name="20% - Colore 3 2 2 3 3" xfId="2595"/>
    <cellStyle name="20% - Colore 3 2 2 3 3 2" xfId="2596"/>
    <cellStyle name="20% - Colore 3 2 2 3 3 2 2" xfId="2597"/>
    <cellStyle name="20% - Colore 3 2 2 3 3 2 2 2" xfId="2598"/>
    <cellStyle name="20% - Colore 3 2 2 3 3 2 2 2 2" xfId="2599"/>
    <cellStyle name="20% - Colore 3 2 2 3 3 2 2 3" xfId="2600"/>
    <cellStyle name="20% - Colore 3 2 2 3 3 2 3" xfId="2601"/>
    <cellStyle name="20% - Colore 3 2 2 3 3 2 3 2" xfId="2602"/>
    <cellStyle name="20% - Colore 3 2 2 3 3 2 4" xfId="2603"/>
    <cellStyle name="20% - Colore 3 2 2 3 3 3" xfId="2604"/>
    <cellStyle name="20% - Colore 3 2 2 3 3 3 2" xfId="2605"/>
    <cellStyle name="20% - Colore 3 2 2 3 3 3 2 2" xfId="2606"/>
    <cellStyle name="20% - Colore 3 2 2 3 3 3 3" xfId="2607"/>
    <cellStyle name="20% - Colore 3 2 2 3 3 4" xfId="2608"/>
    <cellStyle name="20% - Colore 3 2 2 3 3 4 2" xfId="2609"/>
    <cellStyle name="20% - Colore 3 2 2 3 3 5" xfId="2610"/>
    <cellStyle name="20% - Colore 3 2 2 3 4" xfId="2611"/>
    <cellStyle name="20% - Colore 3 2 2 3 4 2" xfId="2612"/>
    <cellStyle name="20% - Colore 3 2 2 3 4 2 2" xfId="2613"/>
    <cellStyle name="20% - Colore 3 2 2 3 4 2 2 2" xfId="2614"/>
    <cellStyle name="20% - Colore 3 2 2 3 4 2 3" xfId="2615"/>
    <cellStyle name="20% - Colore 3 2 2 3 4 3" xfId="2616"/>
    <cellStyle name="20% - Colore 3 2 2 3 4 3 2" xfId="2617"/>
    <cellStyle name="20% - Colore 3 2 2 3 4 4" xfId="2618"/>
    <cellStyle name="20% - Colore 3 2 2 3 5" xfId="2619"/>
    <cellStyle name="20% - Colore 3 2 2 3 5 2" xfId="2620"/>
    <cellStyle name="20% - Colore 3 2 2 3 5 2 2" xfId="2621"/>
    <cellStyle name="20% - Colore 3 2 2 3 5 3" xfId="2622"/>
    <cellStyle name="20% - Colore 3 2 2 3 6" xfId="2623"/>
    <cellStyle name="20% - Colore 3 2 2 3 6 2" xfId="2624"/>
    <cellStyle name="20% - Colore 3 2 2 3 7" xfId="2625"/>
    <cellStyle name="20% - Colore 3 2 2 3 7 2" xfId="2626"/>
    <cellStyle name="20% - Colore 3 2 2 3 8" xfId="2627"/>
    <cellStyle name="20% - Colore 3 2 2 3 8 2" xfId="2628"/>
    <cellStyle name="20% - Colore 3 2 2 3 9" xfId="2629"/>
    <cellStyle name="20% - Colore 3 2 2 4" xfId="2630"/>
    <cellStyle name="20% - Colore 3 2 2 4 2" xfId="2631"/>
    <cellStyle name="20% - Colore 3 2 2 4 2 2" xfId="2632"/>
    <cellStyle name="20% - Colore 3 2 2 4 2 2 2" xfId="2633"/>
    <cellStyle name="20% - Colore 3 2 2 4 2 2 2 2" xfId="2634"/>
    <cellStyle name="20% - Colore 3 2 2 4 2 2 2 2 2" xfId="2635"/>
    <cellStyle name="20% - Colore 3 2 2 4 2 2 2 3" xfId="2636"/>
    <cellStyle name="20% - Colore 3 2 2 4 2 2 3" xfId="2637"/>
    <cellStyle name="20% - Colore 3 2 2 4 2 2 3 2" xfId="2638"/>
    <cellStyle name="20% - Colore 3 2 2 4 2 2 4" xfId="2639"/>
    <cellStyle name="20% - Colore 3 2 2 4 2 3" xfId="2640"/>
    <cellStyle name="20% - Colore 3 2 2 4 2 3 2" xfId="2641"/>
    <cellStyle name="20% - Colore 3 2 2 4 2 3 2 2" xfId="2642"/>
    <cellStyle name="20% - Colore 3 2 2 4 2 3 3" xfId="2643"/>
    <cellStyle name="20% - Colore 3 2 2 4 2 4" xfId="2644"/>
    <cellStyle name="20% - Colore 3 2 2 4 2 4 2" xfId="2645"/>
    <cellStyle name="20% - Colore 3 2 2 4 2 5" xfId="2646"/>
    <cellStyle name="20% - Colore 3 2 2 4 2 5 2" xfId="2647"/>
    <cellStyle name="20% - Colore 3 2 2 4 2 6" xfId="2648"/>
    <cellStyle name="20% - Colore 3 2 2 4 3" xfId="2649"/>
    <cellStyle name="20% - Colore 3 2 2 4 3 2" xfId="2650"/>
    <cellStyle name="20% - Colore 3 2 2 4 3 2 2" xfId="2651"/>
    <cellStyle name="20% - Colore 3 2 2 4 3 2 2 2" xfId="2652"/>
    <cellStyle name="20% - Colore 3 2 2 4 3 2 3" xfId="2653"/>
    <cellStyle name="20% - Colore 3 2 2 4 3 3" xfId="2654"/>
    <cellStyle name="20% - Colore 3 2 2 4 3 3 2" xfId="2655"/>
    <cellStyle name="20% - Colore 3 2 2 4 3 4" xfId="2656"/>
    <cellStyle name="20% - Colore 3 2 2 4 4" xfId="2657"/>
    <cellStyle name="20% - Colore 3 2 2 4 4 2" xfId="2658"/>
    <cellStyle name="20% - Colore 3 2 2 4 4 2 2" xfId="2659"/>
    <cellStyle name="20% - Colore 3 2 2 4 4 3" xfId="2660"/>
    <cellStyle name="20% - Colore 3 2 2 4 5" xfId="2661"/>
    <cellStyle name="20% - Colore 3 2 2 4 5 2" xfId="2662"/>
    <cellStyle name="20% - Colore 3 2 2 4 6" xfId="2663"/>
    <cellStyle name="20% - Colore 3 2 2 4 6 2" xfId="2664"/>
    <cellStyle name="20% - Colore 3 2 2 4 7" xfId="2665"/>
    <cellStyle name="20% - Colore 3 2 2 4 7 2" xfId="2666"/>
    <cellStyle name="20% - Colore 3 2 2 4 8" xfId="2667"/>
    <cellStyle name="20% - Colore 3 2 2 5" xfId="2668"/>
    <cellStyle name="20% - Colore 3 2 2 5 2" xfId="2669"/>
    <cellStyle name="20% - Colore 3 2 2 5 2 2" xfId="2670"/>
    <cellStyle name="20% - Colore 3 2 2 5 2 2 2" xfId="2671"/>
    <cellStyle name="20% - Colore 3 2 2 5 2 2 2 2" xfId="2672"/>
    <cellStyle name="20% - Colore 3 2 2 5 2 2 3" xfId="2673"/>
    <cellStyle name="20% - Colore 3 2 2 5 2 3" xfId="2674"/>
    <cellStyle name="20% - Colore 3 2 2 5 2 3 2" xfId="2675"/>
    <cellStyle name="20% - Colore 3 2 2 5 2 4" xfId="2676"/>
    <cellStyle name="20% - Colore 3 2 2 5 3" xfId="2677"/>
    <cellStyle name="20% - Colore 3 2 2 5 3 2" xfId="2678"/>
    <cellStyle name="20% - Colore 3 2 2 5 3 2 2" xfId="2679"/>
    <cellStyle name="20% - Colore 3 2 2 5 3 3" xfId="2680"/>
    <cellStyle name="20% - Colore 3 2 2 5 4" xfId="2681"/>
    <cellStyle name="20% - Colore 3 2 2 5 4 2" xfId="2682"/>
    <cellStyle name="20% - Colore 3 2 2 5 5" xfId="2683"/>
    <cellStyle name="20% - Colore 3 2 2 5 5 2" xfId="2684"/>
    <cellStyle name="20% - Colore 3 2 2 5 6" xfId="2685"/>
    <cellStyle name="20% - Colore 3 2 2 6" xfId="2686"/>
    <cellStyle name="20% - Colore 3 2 2 6 2" xfId="2687"/>
    <cellStyle name="20% - Colore 3 2 2 6 2 2" xfId="2688"/>
    <cellStyle name="20% - Colore 3 2 2 6 2 2 2" xfId="2689"/>
    <cellStyle name="20% - Colore 3 2 2 6 2 3" xfId="2690"/>
    <cellStyle name="20% - Colore 3 2 2 6 3" xfId="2691"/>
    <cellStyle name="20% - Colore 3 2 2 6 3 2" xfId="2692"/>
    <cellStyle name="20% - Colore 3 2 2 6 4" xfId="2693"/>
    <cellStyle name="20% - Colore 3 2 2 7" xfId="2694"/>
    <cellStyle name="20% - Colore 3 2 2 7 2" xfId="2695"/>
    <cellStyle name="20% - Colore 3 2 2 7 2 2" xfId="2696"/>
    <cellStyle name="20% - Colore 3 2 2 7 3" xfId="2697"/>
    <cellStyle name="20% - Colore 3 2 2 8" xfId="2698"/>
    <cellStyle name="20% - Colore 3 2 2 8 2" xfId="2699"/>
    <cellStyle name="20% - Colore 3 2 2 9" xfId="2700"/>
    <cellStyle name="20% - Colore 3 2 2 9 2" xfId="2701"/>
    <cellStyle name="20% - Colore 3 2 3" xfId="2702"/>
    <cellStyle name="20% - Colore 3 2 3 10" xfId="2703"/>
    <cellStyle name="20% - Colore 3 2 3 2" xfId="2704"/>
    <cellStyle name="20% - Colore 3 2 3 2 2" xfId="2705"/>
    <cellStyle name="20% - Colore 3 2 3 2 2 2" xfId="2706"/>
    <cellStyle name="20% - Colore 3 2 3 2 2 2 2" xfId="2707"/>
    <cellStyle name="20% - Colore 3 2 3 2 2 2 2 2" xfId="2708"/>
    <cellStyle name="20% - Colore 3 2 3 2 2 2 2 2 2" xfId="2709"/>
    <cellStyle name="20% - Colore 3 2 3 2 2 2 2 2 2 2" xfId="2710"/>
    <cellStyle name="20% - Colore 3 2 3 2 2 2 2 2 3" xfId="2711"/>
    <cellStyle name="20% - Colore 3 2 3 2 2 2 2 3" xfId="2712"/>
    <cellStyle name="20% - Colore 3 2 3 2 2 2 2 3 2" xfId="2713"/>
    <cellStyle name="20% - Colore 3 2 3 2 2 2 2 4" xfId="2714"/>
    <cellStyle name="20% - Colore 3 2 3 2 2 2 3" xfId="2715"/>
    <cellStyle name="20% - Colore 3 2 3 2 2 2 3 2" xfId="2716"/>
    <cellStyle name="20% - Colore 3 2 3 2 2 2 3 2 2" xfId="2717"/>
    <cellStyle name="20% - Colore 3 2 3 2 2 2 3 3" xfId="2718"/>
    <cellStyle name="20% - Colore 3 2 3 2 2 2 4" xfId="2719"/>
    <cellStyle name="20% - Colore 3 2 3 2 2 2 4 2" xfId="2720"/>
    <cellStyle name="20% - Colore 3 2 3 2 2 2 5" xfId="2721"/>
    <cellStyle name="20% - Colore 3 2 3 2 2 3" xfId="2722"/>
    <cellStyle name="20% - Colore 3 2 3 2 2 3 2" xfId="2723"/>
    <cellStyle name="20% - Colore 3 2 3 2 2 3 2 2" xfId="2724"/>
    <cellStyle name="20% - Colore 3 2 3 2 2 3 2 2 2" xfId="2725"/>
    <cellStyle name="20% - Colore 3 2 3 2 2 3 2 3" xfId="2726"/>
    <cellStyle name="20% - Colore 3 2 3 2 2 3 3" xfId="2727"/>
    <cellStyle name="20% - Colore 3 2 3 2 2 3 3 2" xfId="2728"/>
    <cellStyle name="20% - Colore 3 2 3 2 2 3 4" xfId="2729"/>
    <cellStyle name="20% - Colore 3 2 3 2 2 4" xfId="2730"/>
    <cellStyle name="20% - Colore 3 2 3 2 2 4 2" xfId="2731"/>
    <cellStyle name="20% - Colore 3 2 3 2 2 4 2 2" xfId="2732"/>
    <cellStyle name="20% - Colore 3 2 3 2 2 4 3" xfId="2733"/>
    <cellStyle name="20% - Colore 3 2 3 2 2 5" xfId="2734"/>
    <cellStyle name="20% - Colore 3 2 3 2 2 5 2" xfId="2735"/>
    <cellStyle name="20% - Colore 3 2 3 2 2 6" xfId="2736"/>
    <cellStyle name="20% - Colore 3 2 3 2 2 6 2" xfId="2737"/>
    <cellStyle name="20% - Colore 3 2 3 2 2 7" xfId="2738"/>
    <cellStyle name="20% - Colore 3 2 3 2 2 7 2" xfId="2739"/>
    <cellStyle name="20% - Colore 3 2 3 2 2 8" xfId="2740"/>
    <cellStyle name="20% - Colore 3 2 3 2 3" xfId="2741"/>
    <cellStyle name="20% - Colore 3 2 3 2 3 2" xfId="2742"/>
    <cellStyle name="20% - Colore 3 2 3 2 3 2 2" xfId="2743"/>
    <cellStyle name="20% - Colore 3 2 3 2 3 2 2 2" xfId="2744"/>
    <cellStyle name="20% - Colore 3 2 3 2 3 2 2 2 2" xfId="2745"/>
    <cellStyle name="20% - Colore 3 2 3 2 3 2 2 3" xfId="2746"/>
    <cellStyle name="20% - Colore 3 2 3 2 3 2 3" xfId="2747"/>
    <cellStyle name="20% - Colore 3 2 3 2 3 2 3 2" xfId="2748"/>
    <cellStyle name="20% - Colore 3 2 3 2 3 2 4" xfId="2749"/>
    <cellStyle name="20% - Colore 3 2 3 2 3 3" xfId="2750"/>
    <cellStyle name="20% - Colore 3 2 3 2 3 3 2" xfId="2751"/>
    <cellStyle name="20% - Colore 3 2 3 2 3 3 2 2" xfId="2752"/>
    <cellStyle name="20% - Colore 3 2 3 2 3 3 3" xfId="2753"/>
    <cellStyle name="20% - Colore 3 2 3 2 3 4" xfId="2754"/>
    <cellStyle name="20% - Colore 3 2 3 2 3 4 2" xfId="2755"/>
    <cellStyle name="20% - Colore 3 2 3 2 3 5" xfId="2756"/>
    <cellStyle name="20% - Colore 3 2 3 2 4" xfId="2757"/>
    <cellStyle name="20% - Colore 3 2 3 2 4 2" xfId="2758"/>
    <cellStyle name="20% - Colore 3 2 3 2 4 2 2" xfId="2759"/>
    <cellStyle name="20% - Colore 3 2 3 2 4 2 2 2" xfId="2760"/>
    <cellStyle name="20% - Colore 3 2 3 2 4 2 3" xfId="2761"/>
    <cellStyle name="20% - Colore 3 2 3 2 4 3" xfId="2762"/>
    <cellStyle name="20% - Colore 3 2 3 2 4 3 2" xfId="2763"/>
    <cellStyle name="20% - Colore 3 2 3 2 4 4" xfId="2764"/>
    <cellStyle name="20% - Colore 3 2 3 2 5" xfId="2765"/>
    <cellStyle name="20% - Colore 3 2 3 2 5 2" xfId="2766"/>
    <cellStyle name="20% - Colore 3 2 3 2 5 2 2" xfId="2767"/>
    <cellStyle name="20% - Colore 3 2 3 2 5 3" xfId="2768"/>
    <cellStyle name="20% - Colore 3 2 3 2 6" xfId="2769"/>
    <cellStyle name="20% - Colore 3 2 3 2 6 2" xfId="2770"/>
    <cellStyle name="20% - Colore 3 2 3 2 7" xfId="2771"/>
    <cellStyle name="20% - Colore 3 2 3 2 7 2" xfId="2772"/>
    <cellStyle name="20% - Colore 3 2 3 2 8" xfId="2773"/>
    <cellStyle name="20% - Colore 3 2 3 2 8 2" xfId="2774"/>
    <cellStyle name="20% - Colore 3 2 3 2 9" xfId="2775"/>
    <cellStyle name="20% - Colore 3 2 3 3" xfId="2776"/>
    <cellStyle name="20% - Colore 3 2 3 3 2" xfId="2777"/>
    <cellStyle name="20% - Colore 3 2 3 3 2 2" xfId="2778"/>
    <cellStyle name="20% - Colore 3 2 3 3 2 2 2" xfId="2779"/>
    <cellStyle name="20% - Colore 3 2 3 3 2 2 2 2" xfId="2780"/>
    <cellStyle name="20% - Colore 3 2 3 3 2 2 2 2 2" xfId="2781"/>
    <cellStyle name="20% - Colore 3 2 3 3 2 2 2 3" xfId="2782"/>
    <cellStyle name="20% - Colore 3 2 3 3 2 2 3" xfId="2783"/>
    <cellStyle name="20% - Colore 3 2 3 3 2 2 3 2" xfId="2784"/>
    <cellStyle name="20% - Colore 3 2 3 3 2 2 4" xfId="2785"/>
    <cellStyle name="20% - Colore 3 2 3 3 2 3" xfId="2786"/>
    <cellStyle name="20% - Colore 3 2 3 3 2 3 2" xfId="2787"/>
    <cellStyle name="20% - Colore 3 2 3 3 2 3 2 2" xfId="2788"/>
    <cellStyle name="20% - Colore 3 2 3 3 2 3 3" xfId="2789"/>
    <cellStyle name="20% - Colore 3 2 3 3 2 4" xfId="2790"/>
    <cellStyle name="20% - Colore 3 2 3 3 2 4 2" xfId="2791"/>
    <cellStyle name="20% - Colore 3 2 3 3 2 5" xfId="2792"/>
    <cellStyle name="20% - Colore 3 2 3 3 2 5 2" xfId="2793"/>
    <cellStyle name="20% - Colore 3 2 3 3 2 6" xfId="2794"/>
    <cellStyle name="20% - Colore 3 2 3 3 3" xfId="2795"/>
    <cellStyle name="20% - Colore 3 2 3 3 3 2" xfId="2796"/>
    <cellStyle name="20% - Colore 3 2 3 3 3 2 2" xfId="2797"/>
    <cellStyle name="20% - Colore 3 2 3 3 3 2 2 2" xfId="2798"/>
    <cellStyle name="20% - Colore 3 2 3 3 3 2 3" xfId="2799"/>
    <cellStyle name="20% - Colore 3 2 3 3 3 3" xfId="2800"/>
    <cellStyle name="20% - Colore 3 2 3 3 3 3 2" xfId="2801"/>
    <cellStyle name="20% - Colore 3 2 3 3 3 4" xfId="2802"/>
    <cellStyle name="20% - Colore 3 2 3 3 4" xfId="2803"/>
    <cellStyle name="20% - Colore 3 2 3 3 4 2" xfId="2804"/>
    <cellStyle name="20% - Colore 3 2 3 3 4 2 2" xfId="2805"/>
    <cellStyle name="20% - Colore 3 2 3 3 4 3" xfId="2806"/>
    <cellStyle name="20% - Colore 3 2 3 3 5" xfId="2807"/>
    <cellStyle name="20% - Colore 3 2 3 3 5 2" xfId="2808"/>
    <cellStyle name="20% - Colore 3 2 3 3 6" xfId="2809"/>
    <cellStyle name="20% - Colore 3 2 3 3 6 2" xfId="2810"/>
    <cellStyle name="20% - Colore 3 2 3 3 7" xfId="2811"/>
    <cellStyle name="20% - Colore 3 2 3 3 7 2" xfId="2812"/>
    <cellStyle name="20% - Colore 3 2 3 3 8" xfId="2813"/>
    <cellStyle name="20% - Colore 3 2 3 4" xfId="2814"/>
    <cellStyle name="20% - Colore 3 2 3 4 2" xfId="2815"/>
    <cellStyle name="20% - Colore 3 2 3 4 2 2" xfId="2816"/>
    <cellStyle name="20% - Colore 3 2 3 4 2 2 2" xfId="2817"/>
    <cellStyle name="20% - Colore 3 2 3 4 2 2 2 2" xfId="2818"/>
    <cellStyle name="20% - Colore 3 2 3 4 2 2 3" xfId="2819"/>
    <cellStyle name="20% - Colore 3 2 3 4 2 3" xfId="2820"/>
    <cellStyle name="20% - Colore 3 2 3 4 2 3 2" xfId="2821"/>
    <cellStyle name="20% - Colore 3 2 3 4 2 4" xfId="2822"/>
    <cellStyle name="20% - Colore 3 2 3 4 3" xfId="2823"/>
    <cellStyle name="20% - Colore 3 2 3 4 3 2" xfId="2824"/>
    <cellStyle name="20% - Colore 3 2 3 4 3 2 2" xfId="2825"/>
    <cellStyle name="20% - Colore 3 2 3 4 3 3" xfId="2826"/>
    <cellStyle name="20% - Colore 3 2 3 4 4" xfId="2827"/>
    <cellStyle name="20% - Colore 3 2 3 4 4 2" xfId="2828"/>
    <cellStyle name="20% - Colore 3 2 3 4 5" xfId="2829"/>
    <cellStyle name="20% - Colore 3 2 3 4 5 2" xfId="2830"/>
    <cellStyle name="20% - Colore 3 2 3 4 6" xfId="2831"/>
    <cellStyle name="20% - Colore 3 2 3 5" xfId="2832"/>
    <cellStyle name="20% - Colore 3 2 3 5 2" xfId="2833"/>
    <cellStyle name="20% - Colore 3 2 3 5 2 2" xfId="2834"/>
    <cellStyle name="20% - Colore 3 2 3 5 2 2 2" xfId="2835"/>
    <cellStyle name="20% - Colore 3 2 3 5 2 3" xfId="2836"/>
    <cellStyle name="20% - Colore 3 2 3 5 3" xfId="2837"/>
    <cellStyle name="20% - Colore 3 2 3 5 3 2" xfId="2838"/>
    <cellStyle name="20% - Colore 3 2 3 5 4" xfId="2839"/>
    <cellStyle name="20% - Colore 3 2 3 6" xfId="2840"/>
    <cellStyle name="20% - Colore 3 2 3 6 2" xfId="2841"/>
    <cellStyle name="20% - Colore 3 2 3 6 2 2" xfId="2842"/>
    <cellStyle name="20% - Colore 3 2 3 6 3" xfId="2843"/>
    <cellStyle name="20% - Colore 3 2 3 7" xfId="2844"/>
    <cellStyle name="20% - Colore 3 2 3 7 2" xfId="2845"/>
    <cellStyle name="20% - Colore 3 2 3 8" xfId="2846"/>
    <cellStyle name="20% - Colore 3 2 3 8 2" xfId="2847"/>
    <cellStyle name="20% - Colore 3 2 3 9" xfId="2848"/>
    <cellStyle name="20% - Colore 3 2 3 9 2" xfId="2849"/>
    <cellStyle name="20% - Colore 3 2 4" xfId="2850"/>
    <cellStyle name="20% - Colore 3 2 4 2" xfId="2851"/>
    <cellStyle name="20% - Colore 3 2 4 2 2" xfId="2852"/>
    <cellStyle name="20% - Colore 3 2 4 2 2 2" xfId="2853"/>
    <cellStyle name="20% - Colore 3 2 4 2 2 2 2" xfId="2854"/>
    <cellStyle name="20% - Colore 3 2 4 2 2 2 2 2" xfId="2855"/>
    <cellStyle name="20% - Colore 3 2 4 2 2 2 2 2 2" xfId="2856"/>
    <cellStyle name="20% - Colore 3 2 4 2 2 2 2 3" xfId="2857"/>
    <cellStyle name="20% - Colore 3 2 4 2 2 2 3" xfId="2858"/>
    <cellStyle name="20% - Colore 3 2 4 2 2 2 3 2" xfId="2859"/>
    <cellStyle name="20% - Colore 3 2 4 2 2 2 4" xfId="2860"/>
    <cellStyle name="20% - Colore 3 2 4 2 2 3" xfId="2861"/>
    <cellStyle name="20% - Colore 3 2 4 2 2 3 2" xfId="2862"/>
    <cellStyle name="20% - Colore 3 2 4 2 2 3 2 2" xfId="2863"/>
    <cellStyle name="20% - Colore 3 2 4 2 2 3 3" xfId="2864"/>
    <cellStyle name="20% - Colore 3 2 4 2 2 4" xfId="2865"/>
    <cellStyle name="20% - Colore 3 2 4 2 2 4 2" xfId="2866"/>
    <cellStyle name="20% - Colore 3 2 4 2 2 5" xfId="2867"/>
    <cellStyle name="20% - Colore 3 2 4 2 3" xfId="2868"/>
    <cellStyle name="20% - Colore 3 2 4 2 3 2" xfId="2869"/>
    <cellStyle name="20% - Colore 3 2 4 2 3 2 2" xfId="2870"/>
    <cellStyle name="20% - Colore 3 2 4 2 3 2 2 2" xfId="2871"/>
    <cellStyle name="20% - Colore 3 2 4 2 3 2 3" xfId="2872"/>
    <cellStyle name="20% - Colore 3 2 4 2 3 3" xfId="2873"/>
    <cellStyle name="20% - Colore 3 2 4 2 3 3 2" xfId="2874"/>
    <cellStyle name="20% - Colore 3 2 4 2 3 4" xfId="2875"/>
    <cellStyle name="20% - Colore 3 2 4 2 4" xfId="2876"/>
    <cellStyle name="20% - Colore 3 2 4 2 4 2" xfId="2877"/>
    <cellStyle name="20% - Colore 3 2 4 2 4 2 2" xfId="2878"/>
    <cellStyle name="20% - Colore 3 2 4 2 4 3" xfId="2879"/>
    <cellStyle name="20% - Colore 3 2 4 2 5" xfId="2880"/>
    <cellStyle name="20% - Colore 3 2 4 2 5 2" xfId="2881"/>
    <cellStyle name="20% - Colore 3 2 4 2 6" xfId="2882"/>
    <cellStyle name="20% - Colore 3 2 4 2 6 2" xfId="2883"/>
    <cellStyle name="20% - Colore 3 2 4 2 7" xfId="2884"/>
    <cellStyle name="20% - Colore 3 2 4 2 7 2" xfId="2885"/>
    <cellStyle name="20% - Colore 3 2 4 2 8" xfId="2886"/>
    <cellStyle name="20% - Colore 3 2 4 3" xfId="2887"/>
    <cellStyle name="20% - Colore 3 2 4 3 2" xfId="2888"/>
    <cellStyle name="20% - Colore 3 2 4 3 2 2" xfId="2889"/>
    <cellStyle name="20% - Colore 3 2 4 3 2 2 2" xfId="2890"/>
    <cellStyle name="20% - Colore 3 2 4 3 2 2 2 2" xfId="2891"/>
    <cellStyle name="20% - Colore 3 2 4 3 2 2 3" xfId="2892"/>
    <cellStyle name="20% - Colore 3 2 4 3 2 3" xfId="2893"/>
    <cellStyle name="20% - Colore 3 2 4 3 2 3 2" xfId="2894"/>
    <cellStyle name="20% - Colore 3 2 4 3 2 4" xfId="2895"/>
    <cellStyle name="20% - Colore 3 2 4 3 3" xfId="2896"/>
    <cellStyle name="20% - Colore 3 2 4 3 3 2" xfId="2897"/>
    <cellStyle name="20% - Colore 3 2 4 3 3 2 2" xfId="2898"/>
    <cellStyle name="20% - Colore 3 2 4 3 3 3" xfId="2899"/>
    <cellStyle name="20% - Colore 3 2 4 3 4" xfId="2900"/>
    <cellStyle name="20% - Colore 3 2 4 3 4 2" xfId="2901"/>
    <cellStyle name="20% - Colore 3 2 4 3 5" xfId="2902"/>
    <cellStyle name="20% - Colore 3 2 4 4" xfId="2903"/>
    <cellStyle name="20% - Colore 3 2 4 4 2" xfId="2904"/>
    <cellStyle name="20% - Colore 3 2 4 4 2 2" xfId="2905"/>
    <cellStyle name="20% - Colore 3 2 4 4 2 2 2" xfId="2906"/>
    <cellStyle name="20% - Colore 3 2 4 4 2 3" xfId="2907"/>
    <cellStyle name="20% - Colore 3 2 4 4 3" xfId="2908"/>
    <cellStyle name="20% - Colore 3 2 4 4 3 2" xfId="2909"/>
    <cellStyle name="20% - Colore 3 2 4 4 4" xfId="2910"/>
    <cellStyle name="20% - Colore 3 2 4 5" xfId="2911"/>
    <cellStyle name="20% - Colore 3 2 4 5 2" xfId="2912"/>
    <cellStyle name="20% - Colore 3 2 4 5 2 2" xfId="2913"/>
    <cellStyle name="20% - Colore 3 2 4 5 3" xfId="2914"/>
    <cellStyle name="20% - Colore 3 2 4 6" xfId="2915"/>
    <cellStyle name="20% - Colore 3 2 4 6 2" xfId="2916"/>
    <cellStyle name="20% - Colore 3 2 4 7" xfId="2917"/>
    <cellStyle name="20% - Colore 3 2 4 7 2" xfId="2918"/>
    <cellStyle name="20% - Colore 3 2 4 8" xfId="2919"/>
    <cellStyle name="20% - Colore 3 2 4 8 2" xfId="2920"/>
    <cellStyle name="20% - Colore 3 2 4 9" xfId="2921"/>
    <cellStyle name="20% - Colore 3 2 5" xfId="2922"/>
    <cellStyle name="20% - Colore 3 2 5 2" xfId="2923"/>
    <cellStyle name="20% - Colore 3 2 5 2 2" xfId="2924"/>
    <cellStyle name="20% - Colore 3 2 5 2 2 2" xfId="2925"/>
    <cellStyle name="20% - Colore 3 2 5 2 2 2 2" xfId="2926"/>
    <cellStyle name="20% - Colore 3 2 5 2 2 2 2 2" xfId="2927"/>
    <cellStyle name="20% - Colore 3 2 5 2 2 2 3" xfId="2928"/>
    <cellStyle name="20% - Colore 3 2 5 2 2 3" xfId="2929"/>
    <cellStyle name="20% - Colore 3 2 5 2 2 3 2" xfId="2930"/>
    <cellStyle name="20% - Colore 3 2 5 2 2 4" xfId="2931"/>
    <cellStyle name="20% - Colore 3 2 5 2 3" xfId="2932"/>
    <cellStyle name="20% - Colore 3 2 5 2 3 2" xfId="2933"/>
    <cellStyle name="20% - Colore 3 2 5 2 3 2 2" xfId="2934"/>
    <cellStyle name="20% - Colore 3 2 5 2 3 3" xfId="2935"/>
    <cellStyle name="20% - Colore 3 2 5 2 4" xfId="2936"/>
    <cellStyle name="20% - Colore 3 2 5 2 4 2" xfId="2937"/>
    <cellStyle name="20% - Colore 3 2 5 2 5" xfId="2938"/>
    <cellStyle name="20% - Colore 3 2 5 2 5 2" xfId="2939"/>
    <cellStyle name="20% - Colore 3 2 5 2 6" xfId="2940"/>
    <cellStyle name="20% - Colore 3 2 5 3" xfId="2941"/>
    <cellStyle name="20% - Colore 3 2 5 3 2" xfId="2942"/>
    <cellStyle name="20% - Colore 3 2 5 3 2 2" xfId="2943"/>
    <cellStyle name="20% - Colore 3 2 5 3 2 2 2" xfId="2944"/>
    <cellStyle name="20% - Colore 3 2 5 3 2 3" xfId="2945"/>
    <cellStyle name="20% - Colore 3 2 5 3 3" xfId="2946"/>
    <cellStyle name="20% - Colore 3 2 5 3 3 2" xfId="2947"/>
    <cellStyle name="20% - Colore 3 2 5 3 4" xfId="2948"/>
    <cellStyle name="20% - Colore 3 2 5 4" xfId="2949"/>
    <cellStyle name="20% - Colore 3 2 5 4 2" xfId="2950"/>
    <cellStyle name="20% - Colore 3 2 5 4 2 2" xfId="2951"/>
    <cellStyle name="20% - Colore 3 2 5 4 3" xfId="2952"/>
    <cellStyle name="20% - Colore 3 2 5 5" xfId="2953"/>
    <cellStyle name="20% - Colore 3 2 5 5 2" xfId="2954"/>
    <cellStyle name="20% - Colore 3 2 5 6" xfId="2955"/>
    <cellStyle name="20% - Colore 3 2 5 6 2" xfId="2956"/>
    <cellStyle name="20% - Colore 3 2 5 7" xfId="2957"/>
    <cellStyle name="20% - Colore 3 2 5 7 2" xfId="2958"/>
    <cellStyle name="20% - Colore 3 2 5 8" xfId="2959"/>
    <cellStyle name="20% - Colore 3 2 6" xfId="2960"/>
    <cellStyle name="20% - Colore 3 2 6 2" xfId="2961"/>
    <cellStyle name="20% - Colore 3 2 6 2 2" xfId="2962"/>
    <cellStyle name="20% - Colore 3 2 6 2 2 2" xfId="2963"/>
    <cellStyle name="20% - Colore 3 2 6 2 2 2 2" xfId="2964"/>
    <cellStyle name="20% - Colore 3 2 6 2 2 3" xfId="2965"/>
    <cellStyle name="20% - Colore 3 2 6 2 3" xfId="2966"/>
    <cellStyle name="20% - Colore 3 2 6 2 3 2" xfId="2967"/>
    <cellStyle name="20% - Colore 3 2 6 2 4" xfId="2968"/>
    <cellStyle name="20% - Colore 3 2 6 3" xfId="2969"/>
    <cellStyle name="20% - Colore 3 2 6 3 2" xfId="2970"/>
    <cellStyle name="20% - Colore 3 2 6 3 2 2" xfId="2971"/>
    <cellStyle name="20% - Colore 3 2 6 3 3" xfId="2972"/>
    <cellStyle name="20% - Colore 3 2 6 4" xfId="2973"/>
    <cellStyle name="20% - Colore 3 2 6 4 2" xfId="2974"/>
    <cellStyle name="20% - Colore 3 2 6 5" xfId="2975"/>
    <cellStyle name="20% - Colore 3 2 6 5 2" xfId="2976"/>
    <cellStyle name="20% - Colore 3 2 6 6" xfId="2977"/>
    <cellStyle name="20% - Colore 3 2 7" xfId="2978"/>
    <cellStyle name="20% - Colore 3 2 7 2" xfId="2979"/>
    <cellStyle name="20% - Colore 3 2 7 2 2" xfId="2980"/>
    <cellStyle name="20% - Colore 3 2 7 2 2 2" xfId="2981"/>
    <cellStyle name="20% - Colore 3 2 7 2 3" xfId="2982"/>
    <cellStyle name="20% - Colore 3 2 7 3" xfId="2983"/>
    <cellStyle name="20% - Colore 3 2 7 3 2" xfId="2984"/>
    <cellStyle name="20% - Colore 3 2 7 4" xfId="2985"/>
    <cellStyle name="20% - Colore 3 2 8" xfId="2986"/>
    <cellStyle name="20% - Colore 3 2 8 2" xfId="2987"/>
    <cellStyle name="20% - Colore 3 2 8 2 2" xfId="2988"/>
    <cellStyle name="20% - Colore 3 2 8 3" xfId="2989"/>
    <cellStyle name="20% - Colore 3 2 9" xfId="2990"/>
    <cellStyle name="20% - Colore 3 2 9 2" xfId="2991"/>
    <cellStyle name="20% - Colore 3 3" xfId="2992"/>
    <cellStyle name="20% - Colore 3 3 10" xfId="2993"/>
    <cellStyle name="20% - Colore 3 3 10 2" xfId="2994"/>
    <cellStyle name="20% - Colore 3 3 11" xfId="2995"/>
    <cellStyle name="20% - Colore 3 3 12" xfId="2996"/>
    <cellStyle name="20% - Colore 3 3 2" xfId="2997"/>
    <cellStyle name="20% - Colore 3 3 2 10" xfId="2998"/>
    <cellStyle name="20% - Colore 3 3 2 2" xfId="2999"/>
    <cellStyle name="20% - Colore 3 3 2 2 2" xfId="3000"/>
    <cellStyle name="20% - Colore 3 3 2 2 2 2" xfId="3001"/>
    <cellStyle name="20% - Colore 3 3 2 2 2 2 2" xfId="3002"/>
    <cellStyle name="20% - Colore 3 3 2 2 2 2 2 2" xfId="3003"/>
    <cellStyle name="20% - Colore 3 3 2 2 2 2 2 2 2" xfId="3004"/>
    <cellStyle name="20% - Colore 3 3 2 2 2 2 2 2 2 2" xfId="3005"/>
    <cellStyle name="20% - Colore 3 3 2 2 2 2 2 2 3" xfId="3006"/>
    <cellStyle name="20% - Colore 3 3 2 2 2 2 2 3" xfId="3007"/>
    <cellStyle name="20% - Colore 3 3 2 2 2 2 2 3 2" xfId="3008"/>
    <cellStyle name="20% - Colore 3 3 2 2 2 2 2 4" xfId="3009"/>
    <cellStyle name="20% - Colore 3 3 2 2 2 2 3" xfId="3010"/>
    <cellStyle name="20% - Colore 3 3 2 2 2 2 3 2" xfId="3011"/>
    <cellStyle name="20% - Colore 3 3 2 2 2 2 3 2 2" xfId="3012"/>
    <cellStyle name="20% - Colore 3 3 2 2 2 2 3 3" xfId="3013"/>
    <cellStyle name="20% - Colore 3 3 2 2 2 2 4" xfId="3014"/>
    <cellStyle name="20% - Colore 3 3 2 2 2 2 4 2" xfId="3015"/>
    <cellStyle name="20% - Colore 3 3 2 2 2 2 5" xfId="3016"/>
    <cellStyle name="20% - Colore 3 3 2 2 2 3" xfId="3017"/>
    <cellStyle name="20% - Colore 3 3 2 2 2 3 2" xfId="3018"/>
    <cellStyle name="20% - Colore 3 3 2 2 2 3 2 2" xfId="3019"/>
    <cellStyle name="20% - Colore 3 3 2 2 2 3 2 2 2" xfId="3020"/>
    <cellStyle name="20% - Colore 3 3 2 2 2 3 2 3" xfId="3021"/>
    <cellStyle name="20% - Colore 3 3 2 2 2 3 3" xfId="3022"/>
    <cellStyle name="20% - Colore 3 3 2 2 2 3 3 2" xfId="3023"/>
    <cellStyle name="20% - Colore 3 3 2 2 2 3 4" xfId="3024"/>
    <cellStyle name="20% - Colore 3 3 2 2 2 4" xfId="3025"/>
    <cellStyle name="20% - Colore 3 3 2 2 2 4 2" xfId="3026"/>
    <cellStyle name="20% - Colore 3 3 2 2 2 4 2 2" xfId="3027"/>
    <cellStyle name="20% - Colore 3 3 2 2 2 4 3" xfId="3028"/>
    <cellStyle name="20% - Colore 3 3 2 2 2 5" xfId="3029"/>
    <cellStyle name="20% - Colore 3 3 2 2 2 5 2" xfId="3030"/>
    <cellStyle name="20% - Colore 3 3 2 2 2 6" xfId="3031"/>
    <cellStyle name="20% - Colore 3 3 2 2 2 6 2" xfId="3032"/>
    <cellStyle name="20% - Colore 3 3 2 2 2 7" xfId="3033"/>
    <cellStyle name="20% - Colore 3 3 2 2 2 7 2" xfId="3034"/>
    <cellStyle name="20% - Colore 3 3 2 2 2 8" xfId="3035"/>
    <cellStyle name="20% - Colore 3 3 2 2 3" xfId="3036"/>
    <cellStyle name="20% - Colore 3 3 2 2 3 2" xfId="3037"/>
    <cellStyle name="20% - Colore 3 3 2 2 3 2 2" xfId="3038"/>
    <cellStyle name="20% - Colore 3 3 2 2 3 2 2 2" xfId="3039"/>
    <cellStyle name="20% - Colore 3 3 2 2 3 2 2 2 2" xfId="3040"/>
    <cellStyle name="20% - Colore 3 3 2 2 3 2 2 3" xfId="3041"/>
    <cellStyle name="20% - Colore 3 3 2 2 3 2 3" xfId="3042"/>
    <cellStyle name="20% - Colore 3 3 2 2 3 2 3 2" xfId="3043"/>
    <cellStyle name="20% - Colore 3 3 2 2 3 2 4" xfId="3044"/>
    <cellStyle name="20% - Colore 3 3 2 2 3 3" xfId="3045"/>
    <cellStyle name="20% - Colore 3 3 2 2 3 3 2" xfId="3046"/>
    <cellStyle name="20% - Colore 3 3 2 2 3 3 2 2" xfId="3047"/>
    <cellStyle name="20% - Colore 3 3 2 2 3 3 3" xfId="3048"/>
    <cellStyle name="20% - Colore 3 3 2 2 3 4" xfId="3049"/>
    <cellStyle name="20% - Colore 3 3 2 2 3 4 2" xfId="3050"/>
    <cellStyle name="20% - Colore 3 3 2 2 3 5" xfId="3051"/>
    <cellStyle name="20% - Colore 3 3 2 2 4" xfId="3052"/>
    <cellStyle name="20% - Colore 3 3 2 2 4 2" xfId="3053"/>
    <cellStyle name="20% - Colore 3 3 2 2 4 2 2" xfId="3054"/>
    <cellStyle name="20% - Colore 3 3 2 2 4 2 2 2" xfId="3055"/>
    <cellStyle name="20% - Colore 3 3 2 2 4 2 3" xfId="3056"/>
    <cellStyle name="20% - Colore 3 3 2 2 4 3" xfId="3057"/>
    <cellStyle name="20% - Colore 3 3 2 2 4 3 2" xfId="3058"/>
    <cellStyle name="20% - Colore 3 3 2 2 4 4" xfId="3059"/>
    <cellStyle name="20% - Colore 3 3 2 2 5" xfId="3060"/>
    <cellStyle name="20% - Colore 3 3 2 2 5 2" xfId="3061"/>
    <cellStyle name="20% - Colore 3 3 2 2 5 2 2" xfId="3062"/>
    <cellStyle name="20% - Colore 3 3 2 2 5 3" xfId="3063"/>
    <cellStyle name="20% - Colore 3 3 2 2 6" xfId="3064"/>
    <cellStyle name="20% - Colore 3 3 2 2 6 2" xfId="3065"/>
    <cellStyle name="20% - Colore 3 3 2 2 7" xfId="3066"/>
    <cellStyle name="20% - Colore 3 3 2 2 7 2" xfId="3067"/>
    <cellStyle name="20% - Colore 3 3 2 2 8" xfId="3068"/>
    <cellStyle name="20% - Colore 3 3 2 2 8 2" xfId="3069"/>
    <cellStyle name="20% - Colore 3 3 2 2 9" xfId="3070"/>
    <cellStyle name="20% - Colore 3 3 2 3" xfId="3071"/>
    <cellStyle name="20% - Colore 3 3 2 3 2" xfId="3072"/>
    <cellStyle name="20% - Colore 3 3 2 3 2 2" xfId="3073"/>
    <cellStyle name="20% - Colore 3 3 2 3 2 2 2" xfId="3074"/>
    <cellStyle name="20% - Colore 3 3 2 3 2 2 2 2" xfId="3075"/>
    <cellStyle name="20% - Colore 3 3 2 3 2 2 2 2 2" xfId="3076"/>
    <cellStyle name="20% - Colore 3 3 2 3 2 2 2 3" xfId="3077"/>
    <cellStyle name="20% - Colore 3 3 2 3 2 2 3" xfId="3078"/>
    <cellStyle name="20% - Colore 3 3 2 3 2 2 3 2" xfId="3079"/>
    <cellStyle name="20% - Colore 3 3 2 3 2 2 4" xfId="3080"/>
    <cellStyle name="20% - Colore 3 3 2 3 2 3" xfId="3081"/>
    <cellStyle name="20% - Colore 3 3 2 3 2 3 2" xfId="3082"/>
    <cellStyle name="20% - Colore 3 3 2 3 2 3 2 2" xfId="3083"/>
    <cellStyle name="20% - Colore 3 3 2 3 2 3 3" xfId="3084"/>
    <cellStyle name="20% - Colore 3 3 2 3 2 4" xfId="3085"/>
    <cellStyle name="20% - Colore 3 3 2 3 2 4 2" xfId="3086"/>
    <cellStyle name="20% - Colore 3 3 2 3 2 5" xfId="3087"/>
    <cellStyle name="20% - Colore 3 3 2 3 2 5 2" xfId="3088"/>
    <cellStyle name="20% - Colore 3 3 2 3 2 6" xfId="3089"/>
    <cellStyle name="20% - Colore 3 3 2 3 3" xfId="3090"/>
    <cellStyle name="20% - Colore 3 3 2 3 3 2" xfId="3091"/>
    <cellStyle name="20% - Colore 3 3 2 3 3 2 2" xfId="3092"/>
    <cellStyle name="20% - Colore 3 3 2 3 3 2 2 2" xfId="3093"/>
    <cellStyle name="20% - Colore 3 3 2 3 3 2 3" xfId="3094"/>
    <cellStyle name="20% - Colore 3 3 2 3 3 3" xfId="3095"/>
    <cellStyle name="20% - Colore 3 3 2 3 3 3 2" xfId="3096"/>
    <cellStyle name="20% - Colore 3 3 2 3 3 4" xfId="3097"/>
    <cellStyle name="20% - Colore 3 3 2 3 4" xfId="3098"/>
    <cellStyle name="20% - Colore 3 3 2 3 4 2" xfId="3099"/>
    <cellStyle name="20% - Colore 3 3 2 3 4 2 2" xfId="3100"/>
    <cellStyle name="20% - Colore 3 3 2 3 4 3" xfId="3101"/>
    <cellStyle name="20% - Colore 3 3 2 3 5" xfId="3102"/>
    <cellStyle name="20% - Colore 3 3 2 3 5 2" xfId="3103"/>
    <cellStyle name="20% - Colore 3 3 2 3 6" xfId="3104"/>
    <cellStyle name="20% - Colore 3 3 2 3 6 2" xfId="3105"/>
    <cellStyle name="20% - Colore 3 3 2 3 7" xfId="3106"/>
    <cellStyle name="20% - Colore 3 3 2 3 7 2" xfId="3107"/>
    <cellStyle name="20% - Colore 3 3 2 3 8" xfId="3108"/>
    <cellStyle name="20% - Colore 3 3 2 4" xfId="3109"/>
    <cellStyle name="20% - Colore 3 3 2 4 2" xfId="3110"/>
    <cellStyle name="20% - Colore 3 3 2 4 2 2" xfId="3111"/>
    <cellStyle name="20% - Colore 3 3 2 4 2 2 2" xfId="3112"/>
    <cellStyle name="20% - Colore 3 3 2 4 2 2 2 2" xfId="3113"/>
    <cellStyle name="20% - Colore 3 3 2 4 2 2 3" xfId="3114"/>
    <cellStyle name="20% - Colore 3 3 2 4 2 3" xfId="3115"/>
    <cellStyle name="20% - Colore 3 3 2 4 2 3 2" xfId="3116"/>
    <cellStyle name="20% - Colore 3 3 2 4 2 4" xfId="3117"/>
    <cellStyle name="20% - Colore 3 3 2 4 3" xfId="3118"/>
    <cellStyle name="20% - Colore 3 3 2 4 3 2" xfId="3119"/>
    <cellStyle name="20% - Colore 3 3 2 4 3 2 2" xfId="3120"/>
    <cellStyle name="20% - Colore 3 3 2 4 3 3" xfId="3121"/>
    <cellStyle name="20% - Colore 3 3 2 4 4" xfId="3122"/>
    <cellStyle name="20% - Colore 3 3 2 4 4 2" xfId="3123"/>
    <cellStyle name="20% - Colore 3 3 2 4 5" xfId="3124"/>
    <cellStyle name="20% - Colore 3 3 2 4 5 2" xfId="3125"/>
    <cellStyle name="20% - Colore 3 3 2 4 6" xfId="3126"/>
    <cellStyle name="20% - Colore 3 3 2 5" xfId="3127"/>
    <cellStyle name="20% - Colore 3 3 2 5 2" xfId="3128"/>
    <cellStyle name="20% - Colore 3 3 2 5 2 2" xfId="3129"/>
    <cellStyle name="20% - Colore 3 3 2 5 2 2 2" xfId="3130"/>
    <cellStyle name="20% - Colore 3 3 2 5 2 3" xfId="3131"/>
    <cellStyle name="20% - Colore 3 3 2 5 3" xfId="3132"/>
    <cellStyle name="20% - Colore 3 3 2 5 3 2" xfId="3133"/>
    <cellStyle name="20% - Colore 3 3 2 5 4" xfId="3134"/>
    <cellStyle name="20% - Colore 3 3 2 6" xfId="3135"/>
    <cellStyle name="20% - Colore 3 3 2 6 2" xfId="3136"/>
    <cellStyle name="20% - Colore 3 3 2 6 2 2" xfId="3137"/>
    <cellStyle name="20% - Colore 3 3 2 6 3" xfId="3138"/>
    <cellStyle name="20% - Colore 3 3 2 7" xfId="3139"/>
    <cellStyle name="20% - Colore 3 3 2 7 2" xfId="3140"/>
    <cellStyle name="20% - Colore 3 3 2 8" xfId="3141"/>
    <cellStyle name="20% - Colore 3 3 2 8 2" xfId="3142"/>
    <cellStyle name="20% - Colore 3 3 2 9" xfId="3143"/>
    <cellStyle name="20% - Colore 3 3 2 9 2" xfId="3144"/>
    <cellStyle name="20% - Colore 3 3 3" xfId="3145"/>
    <cellStyle name="20% - Colore 3 3 3 2" xfId="3146"/>
    <cellStyle name="20% - Colore 3 3 3 2 2" xfId="3147"/>
    <cellStyle name="20% - Colore 3 3 3 2 2 2" xfId="3148"/>
    <cellStyle name="20% - Colore 3 3 3 2 2 2 2" xfId="3149"/>
    <cellStyle name="20% - Colore 3 3 3 2 2 2 2 2" xfId="3150"/>
    <cellStyle name="20% - Colore 3 3 3 2 2 2 2 2 2" xfId="3151"/>
    <cellStyle name="20% - Colore 3 3 3 2 2 2 2 3" xfId="3152"/>
    <cellStyle name="20% - Colore 3 3 3 2 2 2 3" xfId="3153"/>
    <cellStyle name="20% - Colore 3 3 3 2 2 2 3 2" xfId="3154"/>
    <cellStyle name="20% - Colore 3 3 3 2 2 2 4" xfId="3155"/>
    <cellStyle name="20% - Colore 3 3 3 2 2 3" xfId="3156"/>
    <cellStyle name="20% - Colore 3 3 3 2 2 3 2" xfId="3157"/>
    <cellStyle name="20% - Colore 3 3 3 2 2 3 2 2" xfId="3158"/>
    <cellStyle name="20% - Colore 3 3 3 2 2 3 3" xfId="3159"/>
    <cellStyle name="20% - Colore 3 3 3 2 2 4" xfId="3160"/>
    <cellStyle name="20% - Colore 3 3 3 2 2 4 2" xfId="3161"/>
    <cellStyle name="20% - Colore 3 3 3 2 2 5" xfId="3162"/>
    <cellStyle name="20% - Colore 3 3 3 2 3" xfId="3163"/>
    <cellStyle name="20% - Colore 3 3 3 2 3 2" xfId="3164"/>
    <cellStyle name="20% - Colore 3 3 3 2 3 2 2" xfId="3165"/>
    <cellStyle name="20% - Colore 3 3 3 2 3 2 2 2" xfId="3166"/>
    <cellStyle name="20% - Colore 3 3 3 2 3 2 3" xfId="3167"/>
    <cellStyle name="20% - Colore 3 3 3 2 3 3" xfId="3168"/>
    <cellStyle name="20% - Colore 3 3 3 2 3 3 2" xfId="3169"/>
    <cellStyle name="20% - Colore 3 3 3 2 3 4" xfId="3170"/>
    <cellStyle name="20% - Colore 3 3 3 2 4" xfId="3171"/>
    <cellStyle name="20% - Colore 3 3 3 2 4 2" xfId="3172"/>
    <cellStyle name="20% - Colore 3 3 3 2 4 2 2" xfId="3173"/>
    <cellStyle name="20% - Colore 3 3 3 2 4 3" xfId="3174"/>
    <cellStyle name="20% - Colore 3 3 3 2 5" xfId="3175"/>
    <cellStyle name="20% - Colore 3 3 3 2 5 2" xfId="3176"/>
    <cellStyle name="20% - Colore 3 3 3 2 6" xfId="3177"/>
    <cellStyle name="20% - Colore 3 3 3 2 6 2" xfId="3178"/>
    <cellStyle name="20% - Colore 3 3 3 2 7" xfId="3179"/>
    <cellStyle name="20% - Colore 3 3 3 2 7 2" xfId="3180"/>
    <cellStyle name="20% - Colore 3 3 3 2 8" xfId="3181"/>
    <cellStyle name="20% - Colore 3 3 3 3" xfId="3182"/>
    <cellStyle name="20% - Colore 3 3 3 3 2" xfId="3183"/>
    <cellStyle name="20% - Colore 3 3 3 3 2 2" xfId="3184"/>
    <cellStyle name="20% - Colore 3 3 3 3 2 2 2" xfId="3185"/>
    <cellStyle name="20% - Colore 3 3 3 3 2 2 2 2" xfId="3186"/>
    <cellStyle name="20% - Colore 3 3 3 3 2 2 3" xfId="3187"/>
    <cellStyle name="20% - Colore 3 3 3 3 2 3" xfId="3188"/>
    <cellStyle name="20% - Colore 3 3 3 3 2 3 2" xfId="3189"/>
    <cellStyle name="20% - Colore 3 3 3 3 2 4" xfId="3190"/>
    <cellStyle name="20% - Colore 3 3 3 3 3" xfId="3191"/>
    <cellStyle name="20% - Colore 3 3 3 3 3 2" xfId="3192"/>
    <cellStyle name="20% - Colore 3 3 3 3 3 2 2" xfId="3193"/>
    <cellStyle name="20% - Colore 3 3 3 3 3 3" xfId="3194"/>
    <cellStyle name="20% - Colore 3 3 3 3 4" xfId="3195"/>
    <cellStyle name="20% - Colore 3 3 3 3 4 2" xfId="3196"/>
    <cellStyle name="20% - Colore 3 3 3 3 5" xfId="3197"/>
    <cellStyle name="20% - Colore 3 3 3 4" xfId="3198"/>
    <cellStyle name="20% - Colore 3 3 3 4 2" xfId="3199"/>
    <cellStyle name="20% - Colore 3 3 3 4 2 2" xfId="3200"/>
    <cellStyle name="20% - Colore 3 3 3 4 2 2 2" xfId="3201"/>
    <cellStyle name="20% - Colore 3 3 3 4 2 3" xfId="3202"/>
    <cellStyle name="20% - Colore 3 3 3 4 3" xfId="3203"/>
    <cellStyle name="20% - Colore 3 3 3 4 3 2" xfId="3204"/>
    <cellStyle name="20% - Colore 3 3 3 4 4" xfId="3205"/>
    <cellStyle name="20% - Colore 3 3 3 5" xfId="3206"/>
    <cellStyle name="20% - Colore 3 3 3 5 2" xfId="3207"/>
    <cellStyle name="20% - Colore 3 3 3 5 2 2" xfId="3208"/>
    <cellStyle name="20% - Colore 3 3 3 5 3" xfId="3209"/>
    <cellStyle name="20% - Colore 3 3 3 6" xfId="3210"/>
    <cellStyle name="20% - Colore 3 3 3 6 2" xfId="3211"/>
    <cellStyle name="20% - Colore 3 3 3 7" xfId="3212"/>
    <cellStyle name="20% - Colore 3 3 3 7 2" xfId="3213"/>
    <cellStyle name="20% - Colore 3 3 3 8" xfId="3214"/>
    <cellStyle name="20% - Colore 3 3 3 8 2" xfId="3215"/>
    <cellStyle name="20% - Colore 3 3 3 9" xfId="3216"/>
    <cellStyle name="20% - Colore 3 3 4" xfId="3217"/>
    <cellStyle name="20% - Colore 3 3 4 2" xfId="3218"/>
    <cellStyle name="20% - Colore 3 3 4 2 2" xfId="3219"/>
    <cellStyle name="20% - Colore 3 3 4 2 2 2" xfId="3220"/>
    <cellStyle name="20% - Colore 3 3 4 2 2 2 2" xfId="3221"/>
    <cellStyle name="20% - Colore 3 3 4 2 2 2 2 2" xfId="3222"/>
    <cellStyle name="20% - Colore 3 3 4 2 2 2 3" xfId="3223"/>
    <cellStyle name="20% - Colore 3 3 4 2 2 3" xfId="3224"/>
    <cellStyle name="20% - Colore 3 3 4 2 2 3 2" xfId="3225"/>
    <cellStyle name="20% - Colore 3 3 4 2 2 4" xfId="3226"/>
    <cellStyle name="20% - Colore 3 3 4 2 3" xfId="3227"/>
    <cellStyle name="20% - Colore 3 3 4 2 3 2" xfId="3228"/>
    <cellStyle name="20% - Colore 3 3 4 2 3 2 2" xfId="3229"/>
    <cellStyle name="20% - Colore 3 3 4 2 3 3" xfId="3230"/>
    <cellStyle name="20% - Colore 3 3 4 2 4" xfId="3231"/>
    <cellStyle name="20% - Colore 3 3 4 2 4 2" xfId="3232"/>
    <cellStyle name="20% - Colore 3 3 4 2 5" xfId="3233"/>
    <cellStyle name="20% - Colore 3 3 4 2 5 2" xfId="3234"/>
    <cellStyle name="20% - Colore 3 3 4 2 6" xfId="3235"/>
    <cellStyle name="20% - Colore 3 3 4 3" xfId="3236"/>
    <cellStyle name="20% - Colore 3 3 4 3 2" xfId="3237"/>
    <cellStyle name="20% - Colore 3 3 4 3 2 2" xfId="3238"/>
    <cellStyle name="20% - Colore 3 3 4 3 2 2 2" xfId="3239"/>
    <cellStyle name="20% - Colore 3 3 4 3 2 3" xfId="3240"/>
    <cellStyle name="20% - Colore 3 3 4 3 3" xfId="3241"/>
    <cellStyle name="20% - Colore 3 3 4 3 3 2" xfId="3242"/>
    <cellStyle name="20% - Colore 3 3 4 3 4" xfId="3243"/>
    <cellStyle name="20% - Colore 3 3 4 4" xfId="3244"/>
    <cellStyle name="20% - Colore 3 3 4 4 2" xfId="3245"/>
    <cellStyle name="20% - Colore 3 3 4 4 2 2" xfId="3246"/>
    <cellStyle name="20% - Colore 3 3 4 4 3" xfId="3247"/>
    <cellStyle name="20% - Colore 3 3 4 5" xfId="3248"/>
    <cellStyle name="20% - Colore 3 3 4 5 2" xfId="3249"/>
    <cellStyle name="20% - Colore 3 3 4 6" xfId="3250"/>
    <cellStyle name="20% - Colore 3 3 4 6 2" xfId="3251"/>
    <cellStyle name="20% - Colore 3 3 4 7" xfId="3252"/>
    <cellStyle name="20% - Colore 3 3 4 7 2" xfId="3253"/>
    <cellStyle name="20% - Colore 3 3 4 8" xfId="3254"/>
    <cellStyle name="20% - Colore 3 3 5" xfId="3255"/>
    <cellStyle name="20% - Colore 3 3 5 2" xfId="3256"/>
    <cellStyle name="20% - Colore 3 3 5 2 2" xfId="3257"/>
    <cellStyle name="20% - Colore 3 3 5 2 2 2" xfId="3258"/>
    <cellStyle name="20% - Colore 3 3 5 2 2 2 2" xfId="3259"/>
    <cellStyle name="20% - Colore 3 3 5 2 2 3" xfId="3260"/>
    <cellStyle name="20% - Colore 3 3 5 2 3" xfId="3261"/>
    <cellStyle name="20% - Colore 3 3 5 2 3 2" xfId="3262"/>
    <cellStyle name="20% - Colore 3 3 5 2 4" xfId="3263"/>
    <cellStyle name="20% - Colore 3 3 5 3" xfId="3264"/>
    <cellStyle name="20% - Colore 3 3 5 3 2" xfId="3265"/>
    <cellStyle name="20% - Colore 3 3 5 3 2 2" xfId="3266"/>
    <cellStyle name="20% - Colore 3 3 5 3 3" xfId="3267"/>
    <cellStyle name="20% - Colore 3 3 5 4" xfId="3268"/>
    <cellStyle name="20% - Colore 3 3 5 4 2" xfId="3269"/>
    <cellStyle name="20% - Colore 3 3 5 5" xfId="3270"/>
    <cellStyle name="20% - Colore 3 3 5 5 2" xfId="3271"/>
    <cellStyle name="20% - Colore 3 3 5 6" xfId="3272"/>
    <cellStyle name="20% - Colore 3 3 6" xfId="3273"/>
    <cellStyle name="20% - Colore 3 3 6 2" xfId="3274"/>
    <cellStyle name="20% - Colore 3 3 6 2 2" xfId="3275"/>
    <cellStyle name="20% - Colore 3 3 6 2 2 2" xfId="3276"/>
    <cellStyle name="20% - Colore 3 3 6 2 3" xfId="3277"/>
    <cellStyle name="20% - Colore 3 3 6 3" xfId="3278"/>
    <cellStyle name="20% - Colore 3 3 6 3 2" xfId="3279"/>
    <cellStyle name="20% - Colore 3 3 6 4" xfId="3280"/>
    <cellStyle name="20% - Colore 3 3 7" xfId="3281"/>
    <cellStyle name="20% - Colore 3 3 7 2" xfId="3282"/>
    <cellStyle name="20% - Colore 3 3 7 2 2" xfId="3283"/>
    <cellStyle name="20% - Colore 3 3 7 3" xfId="3284"/>
    <cellStyle name="20% - Colore 3 3 8" xfId="3285"/>
    <cellStyle name="20% - Colore 3 3 8 2" xfId="3286"/>
    <cellStyle name="20% - Colore 3 3 9" xfId="3287"/>
    <cellStyle name="20% - Colore 3 3 9 2" xfId="3288"/>
    <cellStyle name="20% - Colore 3 4" xfId="3289"/>
    <cellStyle name="20% - Colore 3 4 10" xfId="3290"/>
    <cellStyle name="20% - Colore 3 4 2" xfId="3291"/>
    <cellStyle name="20% - Colore 3 4 2 2" xfId="3292"/>
    <cellStyle name="20% - Colore 3 4 2 2 2" xfId="3293"/>
    <cellStyle name="20% - Colore 3 4 2 2 2 2" xfId="3294"/>
    <cellStyle name="20% - Colore 3 4 2 2 2 2 2" xfId="3295"/>
    <cellStyle name="20% - Colore 3 4 2 2 2 2 2 2" xfId="3296"/>
    <cellStyle name="20% - Colore 3 4 2 2 2 2 2 2 2" xfId="3297"/>
    <cellStyle name="20% - Colore 3 4 2 2 2 2 2 3" xfId="3298"/>
    <cellStyle name="20% - Colore 3 4 2 2 2 2 3" xfId="3299"/>
    <cellStyle name="20% - Colore 3 4 2 2 2 2 3 2" xfId="3300"/>
    <cellStyle name="20% - Colore 3 4 2 2 2 2 4" xfId="3301"/>
    <cellStyle name="20% - Colore 3 4 2 2 2 3" xfId="3302"/>
    <cellStyle name="20% - Colore 3 4 2 2 2 3 2" xfId="3303"/>
    <cellStyle name="20% - Colore 3 4 2 2 2 3 2 2" xfId="3304"/>
    <cellStyle name="20% - Colore 3 4 2 2 2 3 3" xfId="3305"/>
    <cellStyle name="20% - Colore 3 4 2 2 2 4" xfId="3306"/>
    <cellStyle name="20% - Colore 3 4 2 2 2 4 2" xfId="3307"/>
    <cellStyle name="20% - Colore 3 4 2 2 2 5" xfId="3308"/>
    <cellStyle name="20% - Colore 3 4 2 2 3" xfId="3309"/>
    <cellStyle name="20% - Colore 3 4 2 2 3 2" xfId="3310"/>
    <cellStyle name="20% - Colore 3 4 2 2 3 2 2" xfId="3311"/>
    <cellStyle name="20% - Colore 3 4 2 2 3 2 2 2" xfId="3312"/>
    <cellStyle name="20% - Colore 3 4 2 2 3 2 3" xfId="3313"/>
    <cellStyle name="20% - Colore 3 4 2 2 3 3" xfId="3314"/>
    <cellStyle name="20% - Colore 3 4 2 2 3 3 2" xfId="3315"/>
    <cellStyle name="20% - Colore 3 4 2 2 3 4" xfId="3316"/>
    <cellStyle name="20% - Colore 3 4 2 2 4" xfId="3317"/>
    <cellStyle name="20% - Colore 3 4 2 2 4 2" xfId="3318"/>
    <cellStyle name="20% - Colore 3 4 2 2 4 2 2" xfId="3319"/>
    <cellStyle name="20% - Colore 3 4 2 2 4 3" xfId="3320"/>
    <cellStyle name="20% - Colore 3 4 2 2 5" xfId="3321"/>
    <cellStyle name="20% - Colore 3 4 2 2 5 2" xfId="3322"/>
    <cellStyle name="20% - Colore 3 4 2 2 6" xfId="3323"/>
    <cellStyle name="20% - Colore 3 4 2 2 6 2" xfId="3324"/>
    <cellStyle name="20% - Colore 3 4 2 2 7" xfId="3325"/>
    <cellStyle name="20% - Colore 3 4 2 2 7 2" xfId="3326"/>
    <cellStyle name="20% - Colore 3 4 2 2 8" xfId="3327"/>
    <cellStyle name="20% - Colore 3 4 2 3" xfId="3328"/>
    <cellStyle name="20% - Colore 3 4 2 3 2" xfId="3329"/>
    <cellStyle name="20% - Colore 3 4 2 3 2 2" xfId="3330"/>
    <cellStyle name="20% - Colore 3 4 2 3 2 2 2" xfId="3331"/>
    <cellStyle name="20% - Colore 3 4 2 3 2 2 2 2" xfId="3332"/>
    <cellStyle name="20% - Colore 3 4 2 3 2 2 3" xfId="3333"/>
    <cellStyle name="20% - Colore 3 4 2 3 2 3" xfId="3334"/>
    <cellStyle name="20% - Colore 3 4 2 3 2 3 2" xfId="3335"/>
    <cellStyle name="20% - Colore 3 4 2 3 2 4" xfId="3336"/>
    <cellStyle name="20% - Colore 3 4 2 3 3" xfId="3337"/>
    <cellStyle name="20% - Colore 3 4 2 3 3 2" xfId="3338"/>
    <cellStyle name="20% - Colore 3 4 2 3 3 2 2" xfId="3339"/>
    <cellStyle name="20% - Colore 3 4 2 3 3 3" xfId="3340"/>
    <cellStyle name="20% - Colore 3 4 2 3 4" xfId="3341"/>
    <cellStyle name="20% - Colore 3 4 2 3 4 2" xfId="3342"/>
    <cellStyle name="20% - Colore 3 4 2 3 5" xfId="3343"/>
    <cellStyle name="20% - Colore 3 4 2 4" xfId="3344"/>
    <cellStyle name="20% - Colore 3 4 2 4 2" xfId="3345"/>
    <cellStyle name="20% - Colore 3 4 2 4 2 2" xfId="3346"/>
    <cellStyle name="20% - Colore 3 4 2 4 2 2 2" xfId="3347"/>
    <cellStyle name="20% - Colore 3 4 2 4 2 3" xfId="3348"/>
    <cellStyle name="20% - Colore 3 4 2 4 3" xfId="3349"/>
    <cellStyle name="20% - Colore 3 4 2 4 3 2" xfId="3350"/>
    <cellStyle name="20% - Colore 3 4 2 4 4" xfId="3351"/>
    <cellStyle name="20% - Colore 3 4 2 5" xfId="3352"/>
    <cellStyle name="20% - Colore 3 4 2 5 2" xfId="3353"/>
    <cellStyle name="20% - Colore 3 4 2 5 2 2" xfId="3354"/>
    <cellStyle name="20% - Colore 3 4 2 5 3" xfId="3355"/>
    <cellStyle name="20% - Colore 3 4 2 6" xfId="3356"/>
    <cellStyle name="20% - Colore 3 4 2 6 2" xfId="3357"/>
    <cellStyle name="20% - Colore 3 4 2 7" xfId="3358"/>
    <cellStyle name="20% - Colore 3 4 2 7 2" xfId="3359"/>
    <cellStyle name="20% - Colore 3 4 2 8" xfId="3360"/>
    <cellStyle name="20% - Colore 3 4 2 8 2" xfId="3361"/>
    <cellStyle name="20% - Colore 3 4 2 9" xfId="3362"/>
    <cellStyle name="20% - Colore 3 4 3" xfId="3363"/>
    <cellStyle name="20% - Colore 3 4 3 2" xfId="3364"/>
    <cellStyle name="20% - Colore 3 4 3 2 2" xfId="3365"/>
    <cellStyle name="20% - Colore 3 4 3 2 2 2" xfId="3366"/>
    <cellStyle name="20% - Colore 3 4 3 2 2 2 2" xfId="3367"/>
    <cellStyle name="20% - Colore 3 4 3 2 2 2 2 2" xfId="3368"/>
    <cellStyle name="20% - Colore 3 4 3 2 2 2 3" xfId="3369"/>
    <cellStyle name="20% - Colore 3 4 3 2 2 3" xfId="3370"/>
    <cellStyle name="20% - Colore 3 4 3 2 2 3 2" xfId="3371"/>
    <cellStyle name="20% - Colore 3 4 3 2 2 4" xfId="3372"/>
    <cellStyle name="20% - Colore 3 4 3 2 3" xfId="3373"/>
    <cellStyle name="20% - Colore 3 4 3 2 3 2" xfId="3374"/>
    <cellStyle name="20% - Colore 3 4 3 2 3 2 2" xfId="3375"/>
    <cellStyle name="20% - Colore 3 4 3 2 3 3" xfId="3376"/>
    <cellStyle name="20% - Colore 3 4 3 2 4" xfId="3377"/>
    <cellStyle name="20% - Colore 3 4 3 2 4 2" xfId="3378"/>
    <cellStyle name="20% - Colore 3 4 3 2 5" xfId="3379"/>
    <cellStyle name="20% - Colore 3 4 3 2 5 2" xfId="3380"/>
    <cellStyle name="20% - Colore 3 4 3 2 6" xfId="3381"/>
    <cellStyle name="20% - Colore 3 4 3 3" xfId="3382"/>
    <cellStyle name="20% - Colore 3 4 3 3 2" xfId="3383"/>
    <cellStyle name="20% - Colore 3 4 3 3 2 2" xfId="3384"/>
    <cellStyle name="20% - Colore 3 4 3 3 2 2 2" xfId="3385"/>
    <cellStyle name="20% - Colore 3 4 3 3 2 3" xfId="3386"/>
    <cellStyle name="20% - Colore 3 4 3 3 3" xfId="3387"/>
    <cellStyle name="20% - Colore 3 4 3 3 3 2" xfId="3388"/>
    <cellStyle name="20% - Colore 3 4 3 3 4" xfId="3389"/>
    <cellStyle name="20% - Colore 3 4 3 4" xfId="3390"/>
    <cellStyle name="20% - Colore 3 4 3 4 2" xfId="3391"/>
    <cellStyle name="20% - Colore 3 4 3 4 2 2" xfId="3392"/>
    <cellStyle name="20% - Colore 3 4 3 4 3" xfId="3393"/>
    <cellStyle name="20% - Colore 3 4 3 5" xfId="3394"/>
    <cellStyle name="20% - Colore 3 4 3 5 2" xfId="3395"/>
    <cellStyle name="20% - Colore 3 4 3 6" xfId="3396"/>
    <cellStyle name="20% - Colore 3 4 3 6 2" xfId="3397"/>
    <cellStyle name="20% - Colore 3 4 3 7" xfId="3398"/>
    <cellStyle name="20% - Colore 3 4 3 7 2" xfId="3399"/>
    <cellStyle name="20% - Colore 3 4 3 8" xfId="3400"/>
    <cellStyle name="20% - Colore 3 4 4" xfId="3401"/>
    <cellStyle name="20% - Colore 3 4 4 2" xfId="3402"/>
    <cellStyle name="20% - Colore 3 4 4 2 2" xfId="3403"/>
    <cellStyle name="20% - Colore 3 4 4 2 2 2" xfId="3404"/>
    <cellStyle name="20% - Colore 3 4 4 2 2 2 2" xfId="3405"/>
    <cellStyle name="20% - Colore 3 4 4 2 2 3" xfId="3406"/>
    <cellStyle name="20% - Colore 3 4 4 2 3" xfId="3407"/>
    <cellStyle name="20% - Colore 3 4 4 2 3 2" xfId="3408"/>
    <cellStyle name="20% - Colore 3 4 4 2 4" xfId="3409"/>
    <cellStyle name="20% - Colore 3 4 4 3" xfId="3410"/>
    <cellStyle name="20% - Colore 3 4 4 3 2" xfId="3411"/>
    <cellStyle name="20% - Colore 3 4 4 3 2 2" xfId="3412"/>
    <cellStyle name="20% - Colore 3 4 4 3 3" xfId="3413"/>
    <cellStyle name="20% - Colore 3 4 4 4" xfId="3414"/>
    <cellStyle name="20% - Colore 3 4 4 4 2" xfId="3415"/>
    <cellStyle name="20% - Colore 3 4 4 5" xfId="3416"/>
    <cellStyle name="20% - Colore 3 4 4 5 2" xfId="3417"/>
    <cellStyle name="20% - Colore 3 4 4 6" xfId="3418"/>
    <cellStyle name="20% - Colore 3 4 5" xfId="3419"/>
    <cellStyle name="20% - Colore 3 4 5 2" xfId="3420"/>
    <cellStyle name="20% - Colore 3 4 5 2 2" xfId="3421"/>
    <cellStyle name="20% - Colore 3 4 5 2 2 2" xfId="3422"/>
    <cellStyle name="20% - Colore 3 4 5 2 3" xfId="3423"/>
    <cellStyle name="20% - Colore 3 4 5 3" xfId="3424"/>
    <cellStyle name="20% - Colore 3 4 5 3 2" xfId="3425"/>
    <cellStyle name="20% - Colore 3 4 5 4" xfId="3426"/>
    <cellStyle name="20% - Colore 3 4 6" xfId="3427"/>
    <cellStyle name="20% - Colore 3 4 6 2" xfId="3428"/>
    <cellStyle name="20% - Colore 3 4 6 2 2" xfId="3429"/>
    <cellStyle name="20% - Colore 3 4 6 3" xfId="3430"/>
    <cellStyle name="20% - Colore 3 4 7" xfId="3431"/>
    <cellStyle name="20% - Colore 3 4 7 2" xfId="3432"/>
    <cellStyle name="20% - Colore 3 4 8" xfId="3433"/>
    <cellStyle name="20% - Colore 3 4 8 2" xfId="3434"/>
    <cellStyle name="20% - Colore 3 4 9" xfId="3435"/>
    <cellStyle name="20% - Colore 3 4 9 2" xfId="3436"/>
    <cellStyle name="20% - Colore 3 5" xfId="3437"/>
    <cellStyle name="20% - Colore 3 5 2" xfId="3438"/>
    <cellStyle name="20% - Colore 3 5 2 2" xfId="3439"/>
    <cellStyle name="20% - Colore 3 5 2 2 2" xfId="3440"/>
    <cellStyle name="20% - Colore 3 5 2 2 2 2" xfId="3441"/>
    <cellStyle name="20% - Colore 3 5 2 2 2 2 2" xfId="3442"/>
    <cellStyle name="20% - Colore 3 5 2 2 2 2 2 2" xfId="3443"/>
    <cellStyle name="20% - Colore 3 5 2 2 2 2 3" xfId="3444"/>
    <cellStyle name="20% - Colore 3 5 2 2 2 3" xfId="3445"/>
    <cellStyle name="20% - Colore 3 5 2 2 2 3 2" xfId="3446"/>
    <cellStyle name="20% - Colore 3 5 2 2 2 4" xfId="3447"/>
    <cellStyle name="20% - Colore 3 5 2 2 3" xfId="3448"/>
    <cellStyle name="20% - Colore 3 5 2 2 3 2" xfId="3449"/>
    <cellStyle name="20% - Colore 3 5 2 2 3 2 2" xfId="3450"/>
    <cellStyle name="20% - Colore 3 5 2 2 3 3" xfId="3451"/>
    <cellStyle name="20% - Colore 3 5 2 2 4" xfId="3452"/>
    <cellStyle name="20% - Colore 3 5 2 2 4 2" xfId="3453"/>
    <cellStyle name="20% - Colore 3 5 2 2 5" xfId="3454"/>
    <cellStyle name="20% - Colore 3 5 2 3" xfId="3455"/>
    <cellStyle name="20% - Colore 3 5 2 3 2" xfId="3456"/>
    <cellStyle name="20% - Colore 3 5 2 3 2 2" xfId="3457"/>
    <cellStyle name="20% - Colore 3 5 2 3 2 2 2" xfId="3458"/>
    <cellStyle name="20% - Colore 3 5 2 3 2 3" xfId="3459"/>
    <cellStyle name="20% - Colore 3 5 2 3 3" xfId="3460"/>
    <cellStyle name="20% - Colore 3 5 2 3 3 2" xfId="3461"/>
    <cellStyle name="20% - Colore 3 5 2 3 4" xfId="3462"/>
    <cellStyle name="20% - Colore 3 5 2 4" xfId="3463"/>
    <cellStyle name="20% - Colore 3 5 2 4 2" xfId="3464"/>
    <cellStyle name="20% - Colore 3 5 2 4 2 2" xfId="3465"/>
    <cellStyle name="20% - Colore 3 5 2 4 3" xfId="3466"/>
    <cellStyle name="20% - Colore 3 5 2 5" xfId="3467"/>
    <cellStyle name="20% - Colore 3 5 2 5 2" xfId="3468"/>
    <cellStyle name="20% - Colore 3 5 2 6" xfId="3469"/>
    <cellStyle name="20% - Colore 3 5 2 6 2" xfId="3470"/>
    <cellStyle name="20% - Colore 3 5 2 7" xfId="3471"/>
    <cellStyle name="20% - Colore 3 5 2 7 2" xfId="3472"/>
    <cellStyle name="20% - Colore 3 5 2 8" xfId="3473"/>
    <cellStyle name="20% - Colore 3 5 3" xfId="3474"/>
    <cellStyle name="20% - Colore 3 5 3 2" xfId="3475"/>
    <cellStyle name="20% - Colore 3 5 3 2 2" xfId="3476"/>
    <cellStyle name="20% - Colore 3 5 3 2 2 2" xfId="3477"/>
    <cellStyle name="20% - Colore 3 5 3 2 2 2 2" xfId="3478"/>
    <cellStyle name="20% - Colore 3 5 3 2 2 3" xfId="3479"/>
    <cellStyle name="20% - Colore 3 5 3 2 3" xfId="3480"/>
    <cellStyle name="20% - Colore 3 5 3 2 3 2" xfId="3481"/>
    <cellStyle name="20% - Colore 3 5 3 2 4" xfId="3482"/>
    <cellStyle name="20% - Colore 3 5 3 3" xfId="3483"/>
    <cellStyle name="20% - Colore 3 5 3 3 2" xfId="3484"/>
    <cellStyle name="20% - Colore 3 5 3 3 2 2" xfId="3485"/>
    <cellStyle name="20% - Colore 3 5 3 3 3" xfId="3486"/>
    <cellStyle name="20% - Colore 3 5 3 4" xfId="3487"/>
    <cellStyle name="20% - Colore 3 5 3 4 2" xfId="3488"/>
    <cellStyle name="20% - Colore 3 5 3 5" xfId="3489"/>
    <cellStyle name="20% - Colore 3 5 4" xfId="3490"/>
    <cellStyle name="20% - Colore 3 5 4 2" xfId="3491"/>
    <cellStyle name="20% - Colore 3 5 4 2 2" xfId="3492"/>
    <cellStyle name="20% - Colore 3 5 4 2 2 2" xfId="3493"/>
    <cellStyle name="20% - Colore 3 5 4 2 3" xfId="3494"/>
    <cellStyle name="20% - Colore 3 5 4 3" xfId="3495"/>
    <cellStyle name="20% - Colore 3 5 4 3 2" xfId="3496"/>
    <cellStyle name="20% - Colore 3 5 4 4" xfId="3497"/>
    <cellStyle name="20% - Colore 3 5 5" xfId="3498"/>
    <cellStyle name="20% - Colore 3 5 5 2" xfId="3499"/>
    <cellStyle name="20% - Colore 3 5 5 2 2" xfId="3500"/>
    <cellStyle name="20% - Colore 3 5 5 3" xfId="3501"/>
    <cellStyle name="20% - Colore 3 5 6" xfId="3502"/>
    <cellStyle name="20% - Colore 3 5 6 2" xfId="3503"/>
    <cellStyle name="20% - Colore 3 5 7" xfId="3504"/>
    <cellStyle name="20% - Colore 3 5 7 2" xfId="3505"/>
    <cellStyle name="20% - Colore 3 5 8" xfId="3506"/>
    <cellStyle name="20% - Colore 3 5 8 2" xfId="3507"/>
    <cellStyle name="20% - Colore 3 5 9" xfId="3508"/>
    <cellStyle name="20% - Colore 3 6" xfId="3509"/>
    <cellStyle name="20% - Colore 3 6 2" xfId="3510"/>
    <cellStyle name="20% - Colore 3 6 2 2" xfId="3511"/>
    <cellStyle name="20% - Colore 3 6 2 2 2" xfId="3512"/>
    <cellStyle name="20% - Colore 3 6 2 2 2 2" xfId="3513"/>
    <cellStyle name="20% - Colore 3 6 2 2 2 2 2" xfId="3514"/>
    <cellStyle name="20% - Colore 3 6 2 2 2 3" xfId="3515"/>
    <cellStyle name="20% - Colore 3 6 2 2 3" xfId="3516"/>
    <cellStyle name="20% - Colore 3 6 2 2 3 2" xfId="3517"/>
    <cellStyle name="20% - Colore 3 6 2 2 4" xfId="3518"/>
    <cellStyle name="20% - Colore 3 6 2 3" xfId="3519"/>
    <cellStyle name="20% - Colore 3 6 2 3 2" xfId="3520"/>
    <cellStyle name="20% - Colore 3 6 2 3 2 2" xfId="3521"/>
    <cellStyle name="20% - Colore 3 6 2 3 3" xfId="3522"/>
    <cellStyle name="20% - Colore 3 6 2 4" xfId="3523"/>
    <cellStyle name="20% - Colore 3 6 2 4 2" xfId="3524"/>
    <cellStyle name="20% - Colore 3 6 2 5" xfId="3525"/>
    <cellStyle name="20% - Colore 3 6 2 5 2" xfId="3526"/>
    <cellStyle name="20% - Colore 3 6 2 6" xfId="3527"/>
    <cellStyle name="20% - Colore 3 6 3" xfId="3528"/>
    <cellStyle name="20% - Colore 3 6 3 2" xfId="3529"/>
    <cellStyle name="20% - Colore 3 6 3 2 2" xfId="3530"/>
    <cellStyle name="20% - Colore 3 6 3 2 2 2" xfId="3531"/>
    <cellStyle name="20% - Colore 3 6 3 2 3" xfId="3532"/>
    <cellStyle name="20% - Colore 3 6 3 3" xfId="3533"/>
    <cellStyle name="20% - Colore 3 6 3 3 2" xfId="3534"/>
    <cellStyle name="20% - Colore 3 6 3 4" xfId="3535"/>
    <cellStyle name="20% - Colore 3 6 4" xfId="3536"/>
    <cellStyle name="20% - Colore 3 6 4 2" xfId="3537"/>
    <cellStyle name="20% - Colore 3 6 4 2 2" xfId="3538"/>
    <cellStyle name="20% - Colore 3 6 4 3" xfId="3539"/>
    <cellStyle name="20% - Colore 3 6 5" xfId="3540"/>
    <cellStyle name="20% - Colore 3 6 5 2" xfId="3541"/>
    <cellStyle name="20% - Colore 3 6 6" xfId="3542"/>
    <cellStyle name="20% - Colore 3 6 6 2" xfId="3543"/>
    <cellStyle name="20% - Colore 3 6 7" xfId="3544"/>
    <cellStyle name="20% - Colore 3 6 7 2" xfId="3545"/>
    <cellStyle name="20% - Colore 3 6 8" xfId="3546"/>
    <cellStyle name="20% - Colore 3 7" xfId="3547"/>
    <cellStyle name="20% - Colore 3 7 2" xfId="3548"/>
    <cellStyle name="20% - Colore 3 7 2 2" xfId="3549"/>
    <cellStyle name="20% - Colore 3 7 2 2 2" xfId="3550"/>
    <cellStyle name="20% - Colore 3 7 2 2 2 2" xfId="3551"/>
    <cellStyle name="20% - Colore 3 7 2 2 3" xfId="3552"/>
    <cellStyle name="20% - Colore 3 7 2 3" xfId="3553"/>
    <cellStyle name="20% - Colore 3 7 2 3 2" xfId="3554"/>
    <cellStyle name="20% - Colore 3 7 2 4" xfId="3555"/>
    <cellStyle name="20% - Colore 3 7 3" xfId="3556"/>
    <cellStyle name="20% - Colore 3 7 3 2" xfId="3557"/>
    <cellStyle name="20% - Colore 3 7 3 2 2" xfId="3558"/>
    <cellStyle name="20% - Colore 3 7 3 3" xfId="3559"/>
    <cellStyle name="20% - Colore 3 7 4" xfId="3560"/>
    <cellStyle name="20% - Colore 3 7 4 2" xfId="3561"/>
    <cellStyle name="20% - Colore 3 7 5" xfId="3562"/>
    <cellStyle name="20% - Colore 3 7 5 2" xfId="3563"/>
    <cellStyle name="20% - Colore 3 7 6" xfId="3564"/>
    <cellStyle name="20% - Colore 3 8" xfId="3565"/>
    <cellStyle name="20% - Colore 3 8 2" xfId="3566"/>
    <cellStyle name="20% - Colore 3 8 2 2" xfId="3567"/>
    <cellStyle name="20% - Colore 3 8 2 2 2" xfId="3568"/>
    <cellStyle name="20% - Colore 3 8 2 3" xfId="3569"/>
    <cellStyle name="20% - Colore 3 8 3" xfId="3570"/>
    <cellStyle name="20% - Colore 3 8 3 2" xfId="3571"/>
    <cellStyle name="20% - Colore 3 8 4" xfId="3572"/>
    <cellStyle name="20% - Colore 3 9" xfId="3573"/>
    <cellStyle name="20% - Colore 3 9 2" xfId="3574"/>
    <cellStyle name="20% - Colore 3 9 2 2" xfId="3575"/>
    <cellStyle name="20% - Colore 3 9 3" xfId="3576"/>
    <cellStyle name="20% - Colore 4 10" xfId="3577"/>
    <cellStyle name="20% - Colore 4 10 2" xfId="3578"/>
    <cellStyle name="20% - Colore 4 11" xfId="3579"/>
    <cellStyle name="20% - Colore 4 11 2" xfId="3580"/>
    <cellStyle name="20% - Colore 4 12" xfId="3581"/>
    <cellStyle name="20% - Colore 4 12 2" xfId="3582"/>
    <cellStyle name="20% - Colore 4 13" xfId="3583"/>
    <cellStyle name="20% - Colore 4 14" xfId="3584"/>
    <cellStyle name="20% - Colore 4 2" xfId="3585"/>
    <cellStyle name="20% - Colore 4 2 10" xfId="3586"/>
    <cellStyle name="20% - Colore 4 2 10 2" xfId="3587"/>
    <cellStyle name="20% - Colore 4 2 11" xfId="3588"/>
    <cellStyle name="20% - Colore 4 2 11 2" xfId="3589"/>
    <cellStyle name="20% - Colore 4 2 12" xfId="3590"/>
    <cellStyle name="20% - Colore 4 2 13" xfId="3591"/>
    <cellStyle name="20% - Colore 4 2 14" xfId="3592"/>
    <cellStyle name="20% - Colore 4 2 2" xfId="3593"/>
    <cellStyle name="20% - Colore 4 2 2 10" xfId="3594"/>
    <cellStyle name="20% - Colore 4 2 2 10 2" xfId="3595"/>
    <cellStyle name="20% - Colore 4 2 2 11" xfId="3596"/>
    <cellStyle name="20% - Colore 4 2 2 2" xfId="3597"/>
    <cellStyle name="20% - Colore 4 2 2 2 10" xfId="3598"/>
    <cellStyle name="20% - Colore 4 2 2 2 2" xfId="3599"/>
    <cellStyle name="20% - Colore 4 2 2 2 2 2" xfId="3600"/>
    <cellStyle name="20% - Colore 4 2 2 2 2 2 2" xfId="3601"/>
    <cellStyle name="20% - Colore 4 2 2 2 2 2 2 2" xfId="3602"/>
    <cellStyle name="20% - Colore 4 2 2 2 2 2 2 2 2" xfId="3603"/>
    <cellStyle name="20% - Colore 4 2 2 2 2 2 2 2 2 2" xfId="3604"/>
    <cellStyle name="20% - Colore 4 2 2 2 2 2 2 2 2 2 2" xfId="3605"/>
    <cellStyle name="20% - Colore 4 2 2 2 2 2 2 2 2 3" xfId="3606"/>
    <cellStyle name="20% - Colore 4 2 2 2 2 2 2 2 3" xfId="3607"/>
    <cellStyle name="20% - Colore 4 2 2 2 2 2 2 2 3 2" xfId="3608"/>
    <cellStyle name="20% - Colore 4 2 2 2 2 2 2 2 4" xfId="3609"/>
    <cellStyle name="20% - Colore 4 2 2 2 2 2 2 3" xfId="3610"/>
    <cellStyle name="20% - Colore 4 2 2 2 2 2 2 3 2" xfId="3611"/>
    <cellStyle name="20% - Colore 4 2 2 2 2 2 2 3 2 2" xfId="3612"/>
    <cellStyle name="20% - Colore 4 2 2 2 2 2 2 3 3" xfId="3613"/>
    <cellStyle name="20% - Colore 4 2 2 2 2 2 2 4" xfId="3614"/>
    <cellStyle name="20% - Colore 4 2 2 2 2 2 2 4 2" xfId="3615"/>
    <cellStyle name="20% - Colore 4 2 2 2 2 2 2 5" xfId="3616"/>
    <cellStyle name="20% - Colore 4 2 2 2 2 2 3" xfId="3617"/>
    <cellStyle name="20% - Colore 4 2 2 2 2 2 3 2" xfId="3618"/>
    <cellStyle name="20% - Colore 4 2 2 2 2 2 3 2 2" xfId="3619"/>
    <cellStyle name="20% - Colore 4 2 2 2 2 2 3 2 2 2" xfId="3620"/>
    <cellStyle name="20% - Colore 4 2 2 2 2 2 3 2 3" xfId="3621"/>
    <cellStyle name="20% - Colore 4 2 2 2 2 2 3 3" xfId="3622"/>
    <cellStyle name="20% - Colore 4 2 2 2 2 2 3 3 2" xfId="3623"/>
    <cellStyle name="20% - Colore 4 2 2 2 2 2 3 4" xfId="3624"/>
    <cellStyle name="20% - Colore 4 2 2 2 2 2 4" xfId="3625"/>
    <cellStyle name="20% - Colore 4 2 2 2 2 2 4 2" xfId="3626"/>
    <cellStyle name="20% - Colore 4 2 2 2 2 2 4 2 2" xfId="3627"/>
    <cellStyle name="20% - Colore 4 2 2 2 2 2 4 3" xfId="3628"/>
    <cellStyle name="20% - Colore 4 2 2 2 2 2 5" xfId="3629"/>
    <cellStyle name="20% - Colore 4 2 2 2 2 2 5 2" xfId="3630"/>
    <cellStyle name="20% - Colore 4 2 2 2 2 2 6" xfId="3631"/>
    <cellStyle name="20% - Colore 4 2 2 2 2 2 6 2" xfId="3632"/>
    <cellStyle name="20% - Colore 4 2 2 2 2 2 7" xfId="3633"/>
    <cellStyle name="20% - Colore 4 2 2 2 2 2 7 2" xfId="3634"/>
    <cellStyle name="20% - Colore 4 2 2 2 2 2 8" xfId="3635"/>
    <cellStyle name="20% - Colore 4 2 2 2 2 3" xfId="3636"/>
    <cellStyle name="20% - Colore 4 2 2 2 2 3 2" xfId="3637"/>
    <cellStyle name="20% - Colore 4 2 2 2 2 3 2 2" xfId="3638"/>
    <cellStyle name="20% - Colore 4 2 2 2 2 3 2 2 2" xfId="3639"/>
    <cellStyle name="20% - Colore 4 2 2 2 2 3 2 2 2 2" xfId="3640"/>
    <cellStyle name="20% - Colore 4 2 2 2 2 3 2 2 3" xfId="3641"/>
    <cellStyle name="20% - Colore 4 2 2 2 2 3 2 3" xfId="3642"/>
    <cellStyle name="20% - Colore 4 2 2 2 2 3 2 3 2" xfId="3643"/>
    <cellStyle name="20% - Colore 4 2 2 2 2 3 2 4" xfId="3644"/>
    <cellStyle name="20% - Colore 4 2 2 2 2 3 3" xfId="3645"/>
    <cellStyle name="20% - Colore 4 2 2 2 2 3 3 2" xfId="3646"/>
    <cellStyle name="20% - Colore 4 2 2 2 2 3 3 2 2" xfId="3647"/>
    <cellStyle name="20% - Colore 4 2 2 2 2 3 3 3" xfId="3648"/>
    <cellStyle name="20% - Colore 4 2 2 2 2 3 4" xfId="3649"/>
    <cellStyle name="20% - Colore 4 2 2 2 2 3 4 2" xfId="3650"/>
    <cellStyle name="20% - Colore 4 2 2 2 2 3 5" xfId="3651"/>
    <cellStyle name="20% - Colore 4 2 2 2 2 4" xfId="3652"/>
    <cellStyle name="20% - Colore 4 2 2 2 2 4 2" xfId="3653"/>
    <cellStyle name="20% - Colore 4 2 2 2 2 4 2 2" xfId="3654"/>
    <cellStyle name="20% - Colore 4 2 2 2 2 4 2 2 2" xfId="3655"/>
    <cellStyle name="20% - Colore 4 2 2 2 2 4 2 3" xfId="3656"/>
    <cellStyle name="20% - Colore 4 2 2 2 2 4 3" xfId="3657"/>
    <cellStyle name="20% - Colore 4 2 2 2 2 4 3 2" xfId="3658"/>
    <cellStyle name="20% - Colore 4 2 2 2 2 4 4" xfId="3659"/>
    <cellStyle name="20% - Colore 4 2 2 2 2 5" xfId="3660"/>
    <cellStyle name="20% - Colore 4 2 2 2 2 5 2" xfId="3661"/>
    <cellStyle name="20% - Colore 4 2 2 2 2 5 2 2" xfId="3662"/>
    <cellStyle name="20% - Colore 4 2 2 2 2 5 3" xfId="3663"/>
    <cellStyle name="20% - Colore 4 2 2 2 2 6" xfId="3664"/>
    <cellStyle name="20% - Colore 4 2 2 2 2 6 2" xfId="3665"/>
    <cellStyle name="20% - Colore 4 2 2 2 2 7" xfId="3666"/>
    <cellStyle name="20% - Colore 4 2 2 2 2 7 2" xfId="3667"/>
    <cellStyle name="20% - Colore 4 2 2 2 2 8" xfId="3668"/>
    <cellStyle name="20% - Colore 4 2 2 2 2 8 2" xfId="3669"/>
    <cellStyle name="20% - Colore 4 2 2 2 2 9" xfId="3670"/>
    <cellStyle name="20% - Colore 4 2 2 2 3" xfId="3671"/>
    <cellStyle name="20% - Colore 4 2 2 2 3 2" xfId="3672"/>
    <cellStyle name="20% - Colore 4 2 2 2 3 2 2" xfId="3673"/>
    <cellStyle name="20% - Colore 4 2 2 2 3 2 2 2" xfId="3674"/>
    <cellStyle name="20% - Colore 4 2 2 2 3 2 2 2 2" xfId="3675"/>
    <cellStyle name="20% - Colore 4 2 2 2 3 2 2 2 2 2" xfId="3676"/>
    <cellStyle name="20% - Colore 4 2 2 2 3 2 2 2 3" xfId="3677"/>
    <cellStyle name="20% - Colore 4 2 2 2 3 2 2 3" xfId="3678"/>
    <cellStyle name="20% - Colore 4 2 2 2 3 2 2 3 2" xfId="3679"/>
    <cellStyle name="20% - Colore 4 2 2 2 3 2 2 4" xfId="3680"/>
    <cellStyle name="20% - Colore 4 2 2 2 3 2 3" xfId="3681"/>
    <cellStyle name="20% - Colore 4 2 2 2 3 2 3 2" xfId="3682"/>
    <cellStyle name="20% - Colore 4 2 2 2 3 2 3 2 2" xfId="3683"/>
    <cellStyle name="20% - Colore 4 2 2 2 3 2 3 3" xfId="3684"/>
    <cellStyle name="20% - Colore 4 2 2 2 3 2 4" xfId="3685"/>
    <cellStyle name="20% - Colore 4 2 2 2 3 2 4 2" xfId="3686"/>
    <cellStyle name="20% - Colore 4 2 2 2 3 2 5" xfId="3687"/>
    <cellStyle name="20% - Colore 4 2 2 2 3 2 5 2" xfId="3688"/>
    <cellStyle name="20% - Colore 4 2 2 2 3 2 6" xfId="3689"/>
    <cellStyle name="20% - Colore 4 2 2 2 3 3" xfId="3690"/>
    <cellStyle name="20% - Colore 4 2 2 2 3 3 2" xfId="3691"/>
    <cellStyle name="20% - Colore 4 2 2 2 3 3 2 2" xfId="3692"/>
    <cellStyle name="20% - Colore 4 2 2 2 3 3 2 2 2" xfId="3693"/>
    <cellStyle name="20% - Colore 4 2 2 2 3 3 2 3" xfId="3694"/>
    <cellStyle name="20% - Colore 4 2 2 2 3 3 3" xfId="3695"/>
    <cellStyle name="20% - Colore 4 2 2 2 3 3 3 2" xfId="3696"/>
    <cellStyle name="20% - Colore 4 2 2 2 3 3 4" xfId="3697"/>
    <cellStyle name="20% - Colore 4 2 2 2 3 4" xfId="3698"/>
    <cellStyle name="20% - Colore 4 2 2 2 3 4 2" xfId="3699"/>
    <cellStyle name="20% - Colore 4 2 2 2 3 4 2 2" xfId="3700"/>
    <cellStyle name="20% - Colore 4 2 2 2 3 4 3" xfId="3701"/>
    <cellStyle name="20% - Colore 4 2 2 2 3 5" xfId="3702"/>
    <cellStyle name="20% - Colore 4 2 2 2 3 5 2" xfId="3703"/>
    <cellStyle name="20% - Colore 4 2 2 2 3 6" xfId="3704"/>
    <cellStyle name="20% - Colore 4 2 2 2 3 6 2" xfId="3705"/>
    <cellStyle name="20% - Colore 4 2 2 2 3 7" xfId="3706"/>
    <cellStyle name="20% - Colore 4 2 2 2 3 7 2" xfId="3707"/>
    <cellStyle name="20% - Colore 4 2 2 2 3 8" xfId="3708"/>
    <cellStyle name="20% - Colore 4 2 2 2 4" xfId="3709"/>
    <cellStyle name="20% - Colore 4 2 2 2 4 2" xfId="3710"/>
    <cellStyle name="20% - Colore 4 2 2 2 4 2 2" xfId="3711"/>
    <cellStyle name="20% - Colore 4 2 2 2 4 2 2 2" xfId="3712"/>
    <cellStyle name="20% - Colore 4 2 2 2 4 2 2 2 2" xfId="3713"/>
    <cellStyle name="20% - Colore 4 2 2 2 4 2 2 3" xfId="3714"/>
    <cellStyle name="20% - Colore 4 2 2 2 4 2 3" xfId="3715"/>
    <cellStyle name="20% - Colore 4 2 2 2 4 2 3 2" xfId="3716"/>
    <cellStyle name="20% - Colore 4 2 2 2 4 2 4" xfId="3717"/>
    <cellStyle name="20% - Colore 4 2 2 2 4 3" xfId="3718"/>
    <cellStyle name="20% - Colore 4 2 2 2 4 3 2" xfId="3719"/>
    <cellStyle name="20% - Colore 4 2 2 2 4 3 2 2" xfId="3720"/>
    <cellStyle name="20% - Colore 4 2 2 2 4 3 3" xfId="3721"/>
    <cellStyle name="20% - Colore 4 2 2 2 4 4" xfId="3722"/>
    <cellStyle name="20% - Colore 4 2 2 2 4 4 2" xfId="3723"/>
    <cellStyle name="20% - Colore 4 2 2 2 4 5" xfId="3724"/>
    <cellStyle name="20% - Colore 4 2 2 2 4 5 2" xfId="3725"/>
    <cellStyle name="20% - Colore 4 2 2 2 4 6" xfId="3726"/>
    <cellStyle name="20% - Colore 4 2 2 2 5" xfId="3727"/>
    <cellStyle name="20% - Colore 4 2 2 2 5 2" xfId="3728"/>
    <cellStyle name="20% - Colore 4 2 2 2 5 2 2" xfId="3729"/>
    <cellStyle name="20% - Colore 4 2 2 2 5 2 2 2" xfId="3730"/>
    <cellStyle name="20% - Colore 4 2 2 2 5 2 3" xfId="3731"/>
    <cellStyle name="20% - Colore 4 2 2 2 5 3" xfId="3732"/>
    <cellStyle name="20% - Colore 4 2 2 2 5 3 2" xfId="3733"/>
    <cellStyle name="20% - Colore 4 2 2 2 5 4" xfId="3734"/>
    <cellStyle name="20% - Colore 4 2 2 2 6" xfId="3735"/>
    <cellStyle name="20% - Colore 4 2 2 2 6 2" xfId="3736"/>
    <cellStyle name="20% - Colore 4 2 2 2 6 2 2" xfId="3737"/>
    <cellStyle name="20% - Colore 4 2 2 2 6 3" xfId="3738"/>
    <cellStyle name="20% - Colore 4 2 2 2 7" xfId="3739"/>
    <cellStyle name="20% - Colore 4 2 2 2 7 2" xfId="3740"/>
    <cellStyle name="20% - Colore 4 2 2 2 8" xfId="3741"/>
    <cellStyle name="20% - Colore 4 2 2 2 8 2" xfId="3742"/>
    <cellStyle name="20% - Colore 4 2 2 2 9" xfId="3743"/>
    <cellStyle name="20% - Colore 4 2 2 2 9 2" xfId="3744"/>
    <cellStyle name="20% - Colore 4 2 2 3" xfId="3745"/>
    <cellStyle name="20% - Colore 4 2 2 3 2" xfId="3746"/>
    <cellStyle name="20% - Colore 4 2 2 3 2 2" xfId="3747"/>
    <cellStyle name="20% - Colore 4 2 2 3 2 2 2" xfId="3748"/>
    <cellStyle name="20% - Colore 4 2 2 3 2 2 2 2" xfId="3749"/>
    <cellStyle name="20% - Colore 4 2 2 3 2 2 2 2 2" xfId="3750"/>
    <cellStyle name="20% - Colore 4 2 2 3 2 2 2 2 2 2" xfId="3751"/>
    <cellStyle name="20% - Colore 4 2 2 3 2 2 2 2 3" xfId="3752"/>
    <cellStyle name="20% - Colore 4 2 2 3 2 2 2 3" xfId="3753"/>
    <cellStyle name="20% - Colore 4 2 2 3 2 2 2 3 2" xfId="3754"/>
    <cellStyle name="20% - Colore 4 2 2 3 2 2 2 4" xfId="3755"/>
    <cellStyle name="20% - Colore 4 2 2 3 2 2 3" xfId="3756"/>
    <cellStyle name="20% - Colore 4 2 2 3 2 2 3 2" xfId="3757"/>
    <cellStyle name="20% - Colore 4 2 2 3 2 2 3 2 2" xfId="3758"/>
    <cellStyle name="20% - Colore 4 2 2 3 2 2 3 3" xfId="3759"/>
    <cellStyle name="20% - Colore 4 2 2 3 2 2 4" xfId="3760"/>
    <cellStyle name="20% - Colore 4 2 2 3 2 2 4 2" xfId="3761"/>
    <cellStyle name="20% - Colore 4 2 2 3 2 2 5" xfId="3762"/>
    <cellStyle name="20% - Colore 4 2 2 3 2 3" xfId="3763"/>
    <cellStyle name="20% - Colore 4 2 2 3 2 3 2" xfId="3764"/>
    <cellStyle name="20% - Colore 4 2 2 3 2 3 2 2" xfId="3765"/>
    <cellStyle name="20% - Colore 4 2 2 3 2 3 2 2 2" xfId="3766"/>
    <cellStyle name="20% - Colore 4 2 2 3 2 3 2 3" xfId="3767"/>
    <cellStyle name="20% - Colore 4 2 2 3 2 3 3" xfId="3768"/>
    <cellStyle name="20% - Colore 4 2 2 3 2 3 3 2" xfId="3769"/>
    <cellStyle name="20% - Colore 4 2 2 3 2 3 4" xfId="3770"/>
    <cellStyle name="20% - Colore 4 2 2 3 2 4" xfId="3771"/>
    <cellStyle name="20% - Colore 4 2 2 3 2 4 2" xfId="3772"/>
    <cellStyle name="20% - Colore 4 2 2 3 2 4 2 2" xfId="3773"/>
    <cellStyle name="20% - Colore 4 2 2 3 2 4 3" xfId="3774"/>
    <cellStyle name="20% - Colore 4 2 2 3 2 5" xfId="3775"/>
    <cellStyle name="20% - Colore 4 2 2 3 2 5 2" xfId="3776"/>
    <cellStyle name="20% - Colore 4 2 2 3 2 6" xfId="3777"/>
    <cellStyle name="20% - Colore 4 2 2 3 2 6 2" xfId="3778"/>
    <cellStyle name="20% - Colore 4 2 2 3 2 7" xfId="3779"/>
    <cellStyle name="20% - Colore 4 2 2 3 2 7 2" xfId="3780"/>
    <cellStyle name="20% - Colore 4 2 2 3 2 8" xfId="3781"/>
    <cellStyle name="20% - Colore 4 2 2 3 3" xfId="3782"/>
    <cellStyle name="20% - Colore 4 2 2 3 3 2" xfId="3783"/>
    <cellStyle name="20% - Colore 4 2 2 3 3 2 2" xfId="3784"/>
    <cellStyle name="20% - Colore 4 2 2 3 3 2 2 2" xfId="3785"/>
    <cellStyle name="20% - Colore 4 2 2 3 3 2 2 2 2" xfId="3786"/>
    <cellStyle name="20% - Colore 4 2 2 3 3 2 2 3" xfId="3787"/>
    <cellStyle name="20% - Colore 4 2 2 3 3 2 3" xfId="3788"/>
    <cellStyle name="20% - Colore 4 2 2 3 3 2 3 2" xfId="3789"/>
    <cellStyle name="20% - Colore 4 2 2 3 3 2 4" xfId="3790"/>
    <cellStyle name="20% - Colore 4 2 2 3 3 3" xfId="3791"/>
    <cellStyle name="20% - Colore 4 2 2 3 3 3 2" xfId="3792"/>
    <cellStyle name="20% - Colore 4 2 2 3 3 3 2 2" xfId="3793"/>
    <cellStyle name="20% - Colore 4 2 2 3 3 3 3" xfId="3794"/>
    <cellStyle name="20% - Colore 4 2 2 3 3 4" xfId="3795"/>
    <cellStyle name="20% - Colore 4 2 2 3 3 4 2" xfId="3796"/>
    <cellStyle name="20% - Colore 4 2 2 3 3 5" xfId="3797"/>
    <cellStyle name="20% - Colore 4 2 2 3 4" xfId="3798"/>
    <cellStyle name="20% - Colore 4 2 2 3 4 2" xfId="3799"/>
    <cellStyle name="20% - Colore 4 2 2 3 4 2 2" xfId="3800"/>
    <cellStyle name="20% - Colore 4 2 2 3 4 2 2 2" xfId="3801"/>
    <cellStyle name="20% - Colore 4 2 2 3 4 2 3" xfId="3802"/>
    <cellStyle name="20% - Colore 4 2 2 3 4 3" xfId="3803"/>
    <cellStyle name="20% - Colore 4 2 2 3 4 3 2" xfId="3804"/>
    <cellStyle name="20% - Colore 4 2 2 3 4 4" xfId="3805"/>
    <cellStyle name="20% - Colore 4 2 2 3 5" xfId="3806"/>
    <cellStyle name="20% - Colore 4 2 2 3 5 2" xfId="3807"/>
    <cellStyle name="20% - Colore 4 2 2 3 5 2 2" xfId="3808"/>
    <cellStyle name="20% - Colore 4 2 2 3 5 3" xfId="3809"/>
    <cellStyle name="20% - Colore 4 2 2 3 6" xfId="3810"/>
    <cellStyle name="20% - Colore 4 2 2 3 6 2" xfId="3811"/>
    <cellStyle name="20% - Colore 4 2 2 3 7" xfId="3812"/>
    <cellStyle name="20% - Colore 4 2 2 3 7 2" xfId="3813"/>
    <cellStyle name="20% - Colore 4 2 2 3 8" xfId="3814"/>
    <cellStyle name="20% - Colore 4 2 2 3 8 2" xfId="3815"/>
    <cellStyle name="20% - Colore 4 2 2 3 9" xfId="3816"/>
    <cellStyle name="20% - Colore 4 2 2 4" xfId="3817"/>
    <cellStyle name="20% - Colore 4 2 2 4 2" xfId="3818"/>
    <cellStyle name="20% - Colore 4 2 2 4 2 2" xfId="3819"/>
    <cellStyle name="20% - Colore 4 2 2 4 2 2 2" xfId="3820"/>
    <cellStyle name="20% - Colore 4 2 2 4 2 2 2 2" xfId="3821"/>
    <cellStyle name="20% - Colore 4 2 2 4 2 2 2 2 2" xfId="3822"/>
    <cellStyle name="20% - Colore 4 2 2 4 2 2 2 3" xfId="3823"/>
    <cellStyle name="20% - Colore 4 2 2 4 2 2 3" xfId="3824"/>
    <cellStyle name="20% - Colore 4 2 2 4 2 2 3 2" xfId="3825"/>
    <cellStyle name="20% - Colore 4 2 2 4 2 2 4" xfId="3826"/>
    <cellStyle name="20% - Colore 4 2 2 4 2 3" xfId="3827"/>
    <cellStyle name="20% - Colore 4 2 2 4 2 3 2" xfId="3828"/>
    <cellStyle name="20% - Colore 4 2 2 4 2 3 2 2" xfId="3829"/>
    <cellStyle name="20% - Colore 4 2 2 4 2 3 3" xfId="3830"/>
    <cellStyle name="20% - Colore 4 2 2 4 2 4" xfId="3831"/>
    <cellStyle name="20% - Colore 4 2 2 4 2 4 2" xfId="3832"/>
    <cellStyle name="20% - Colore 4 2 2 4 2 5" xfId="3833"/>
    <cellStyle name="20% - Colore 4 2 2 4 2 5 2" xfId="3834"/>
    <cellStyle name="20% - Colore 4 2 2 4 2 6" xfId="3835"/>
    <cellStyle name="20% - Colore 4 2 2 4 3" xfId="3836"/>
    <cellStyle name="20% - Colore 4 2 2 4 3 2" xfId="3837"/>
    <cellStyle name="20% - Colore 4 2 2 4 3 2 2" xfId="3838"/>
    <cellStyle name="20% - Colore 4 2 2 4 3 2 2 2" xfId="3839"/>
    <cellStyle name="20% - Colore 4 2 2 4 3 2 3" xfId="3840"/>
    <cellStyle name="20% - Colore 4 2 2 4 3 3" xfId="3841"/>
    <cellStyle name="20% - Colore 4 2 2 4 3 3 2" xfId="3842"/>
    <cellStyle name="20% - Colore 4 2 2 4 3 4" xfId="3843"/>
    <cellStyle name="20% - Colore 4 2 2 4 4" xfId="3844"/>
    <cellStyle name="20% - Colore 4 2 2 4 4 2" xfId="3845"/>
    <cellStyle name="20% - Colore 4 2 2 4 4 2 2" xfId="3846"/>
    <cellStyle name="20% - Colore 4 2 2 4 4 3" xfId="3847"/>
    <cellStyle name="20% - Colore 4 2 2 4 5" xfId="3848"/>
    <cellStyle name="20% - Colore 4 2 2 4 5 2" xfId="3849"/>
    <cellStyle name="20% - Colore 4 2 2 4 6" xfId="3850"/>
    <cellStyle name="20% - Colore 4 2 2 4 6 2" xfId="3851"/>
    <cellStyle name="20% - Colore 4 2 2 4 7" xfId="3852"/>
    <cellStyle name="20% - Colore 4 2 2 4 7 2" xfId="3853"/>
    <cellStyle name="20% - Colore 4 2 2 4 8" xfId="3854"/>
    <cellStyle name="20% - Colore 4 2 2 5" xfId="3855"/>
    <cellStyle name="20% - Colore 4 2 2 5 2" xfId="3856"/>
    <cellStyle name="20% - Colore 4 2 2 5 2 2" xfId="3857"/>
    <cellStyle name="20% - Colore 4 2 2 5 2 2 2" xfId="3858"/>
    <cellStyle name="20% - Colore 4 2 2 5 2 2 2 2" xfId="3859"/>
    <cellStyle name="20% - Colore 4 2 2 5 2 2 3" xfId="3860"/>
    <cellStyle name="20% - Colore 4 2 2 5 2 3" xfId="3861"/>
    <cellStyle name="20% - Colore 4 2 2 5 2 3 2" xfId="3862"/>
    <cellStyle name="20% - Colore 4 2 2 5 2 4" xfId="3863"/>
    <cellStyle name="20% - Colore 4 2 2 5 3" xfId="3864"/>
    <cellStyle name="20% - Colore 4 2 2 5 3 2" xfId="3865"/>
    <cellStyle name="20% - Colore 4 2 2 5 3 2 2" xfId="3866"/>
    <cellStyle name="20% - Colore 4 2 2 5 3 3" xfId="3867"/>
    <cellStyle name="20% - Colore 4 2 2 5 4" xfId="3868"/>
    <cellStyle name="20% - Colore 4 2 2 5 4 2" xfId="3869"/>
    <cellStyle name="20% - Colore 4 2 2 5 5" xfId="3870"/>
    <cellStyle name="20% - Colore 4 2 2 5 5 2" xfId="3871"/>
    <cellStyle name="20% - Colore 4 2 2 5 6" xfId="3872"/>
    <cellStyle name="20% - Colore 4 2 2 6" xfId="3873"/>
    <cellStyle name="20% - Colore 4 2 2 6 2" xfId="3874"/>
    <cellStyle name="20% - Colore 4 2 2 6 2 2" xfId="3875"/>
    <cellStyle name="20% - Colore 4 2 2 6 2 2 2" xfId="3876"/>
    <cellStyle name="20% - Colore 4 2 2 6 2 3" xfId="3877"/>
    <cellStyle name="20% - Colore 4 2 2 6 3" xfId="3878"/>
    <cellStyle name="20% - Colore 4 2 2 6 3 2" xfId="3879"/>
    <cellStyle name="20% - Colore 4 2 2 6 4" xfId="3880"/>
    <cellStyle name="20% - Colore 4 2 2 7" xfId="3881"/>
    <cellStyle name="20% - Colore 4 2 2 7 2" xfId="3882"/>
    <cellStyle name="20% - Colore 4 2 2 7 2 2" xfId="3883"/>
    <cellStyle name="20% - Colore 4 2 2 7 3" xfId="3884"/>
    <cellStyle name="20% - Colore 4 2 2 8" xfId="3885"/>
    <cellStyle name="20% - Colore 4 2 2 8 2" xfId="3886"/>
    <cellStyle name="20% - Colore 4 2 2 9" xfId="3887"/>
    <cellStyle name="20% - Colore 4 2 2 9 2" xfId="3888"/>
    <cellStyle name="20% - Colore 4 2 3" xfId="3889"/>
    <cellStyle name="20% - Colore 4 2 3 10" xfId="3890"/>
    <cellStyle name="20% - Colore 4 2 3 2" xfId="3891"/>
    <cellStyle name="20% - Colore 4 2 3 2 2" xfId="3892"/>
    <cellStyle name="20% - Colore 4 2 3 2 2 2" xfId="3893"/>
    <cellStyle name="20% - Colore 4 2 3 2 2 2 2" xfId="3894"/>
    <cellStyle name="20% - Colore 4 2 3 2 2 2 2 2" xfId="3895"/>
    <cellStyle name="20% - Colore 4 2 3 2 2 2 2 2 2" xfId="3896"/>
    <cellStyle name="20% - Colore 4 2 3 2 2 2 2 2 2 2" xfId="3897"/>
    <cellStyle name="20% - Colore 4 2 3 2 2 2 2 2 3" xfId="3898"/>
    <cellStyle name="20% - Colore 4 2 3 2 2 2 2 3" xfId="3899"/>
    <cellStyle name="20% - Colore 4 2 3 2 2 2 2 3 2" xfId="3900"/>
    <cellStyle name="20% - Colore 4 2 3 2 2 2 2 4" xfId="3901"/>
    <cellStyle name="20% - Colore 4 2 3 2 2 2 3" xfId="3902"/>
    <cellStyle name="20% - Colore 4 2 3 2 2 2 3 2" xfId="3903"/>
    <cellStyle name="20% - Colore 4 2 3 2 2 2 3 2 2" xfId="3904"/>
    <cellStyle name="20% - Colore 4 2 3 2 2 2 3 3" xfId="3905"/>
    <cellStyle name="20% - Colore 4 2 3 2 2 2 4" xfId="3906"/>
    <cellStyle name="20% - Colore 4 2 3 2 2 2 4 2" xfId="3907"/>
    <cellStyle name="20% - Colore 4 2 3 2 2 2 5" xfId="3908"/>
    <cellStyle name="20% - Colore 4 2 3 2 2 3" xfId="3909"/>
    <cellStyle name="20% - Colore 4 2 3 2 2 3 2" xfId="3910"/>
    <cellStyle name="20% - Colore 4 2 3 2 2 3 2 2" xfId="3911"/>
    <cellStyle name="20% - Colore 4 2 3 2 2 3 2 2 2" xfId="3912"/>
    <cellStyle name="20% - Colore 4 2 3 2 2 3 2 3" xfId="3913"/>
    <cellStyle name="20% - Colore 4 2 3 2 2 3 3" xfId="3914"/>
    <cellStyle name="20% - Colore 4 2 3 2 2 3 3 2" xfId="3915"/>
    <cellStyle name="20% - Colore 4 2 3 2 2 3 4" xfId="3916"/>
    <cellStyle name="20% - Colore 4 2 3 2 2 4" xfId="3917"/>
    <cellStyle name="20% - Colore 4 2 3 2 2 4 2" xfId="3918"/>
    <cellStyle name="20% - Colore 4 2 3 2 2 4 2 2" xfId="3919"/>
    <cellStyle name="20% - Colore 4 2 3 2 2 4 3" xfId="3920"/>
    <cellStyle name="20% - Colore 4 2 3 2 2 5" xfId="3921"/>
    <cellStyle name="20% - Colore 4 2 3 2 2 5 2" xfId="3922"/>
    <cellStyle name="20% - Colore 4 2 3 2 2 6" xfId="3923"/>
    <cellStyle name="20% - Colore 4 2 3 2 2 6 2" xfId="3924"/>
    <cellStyle name="20% - Colore 4 2 3 2 2 7" xfId="3925"/>
    <cellStyle name="20% - Colore 4 2 3 2 2 7 2" xfId="3926"/>
    <cellStyle name="20% - Colore 4 2 3 2 2 8" xfId="3927"/>
    <cellStyle name="20% - Colore 4 2 3 2 3" xfId="3928"/>
    <cellStyle name="20% - Colore 4 2 3 2 3 2" xfId="3929"/>
    <cellStyle name="20% - Colore 4 2 3 2 3 2 2" xfId="3930"/>
    <cellStyle name="20% - Colore 4 2 3 2 3 2 2 2" xfId="3931"/>
    <cellStyle name="20% - Colore 4 2 3 2 3 2 2 2 2" xfId="3932"/>
    <cellStyle name="20% - Colore 4 2 3 2 3 2 2 3" xfId="3933"/>
    <cellStyle name="20% - Colore 4 2 3 2 3 2 3" xfId="3934"/>
    <cellStyle name="20% - Colore 4 2 3 2 3 2 3 2" xfId="3935"/>
    <cellStyle name="20% - Colore 4 2 3 2 3 2 4" xfId="3936"/>
    <cellStyle name="20% - Colore 4 2 3 2 3 3" xfId="3937"/>
    <cellStyle name="20% - Colore 4 2 3 2 3 3 2" xfId="3938"/>
    <cellStyle name="20% - Colore 4 2 3 2 3 3 2 2" xfId="3939"/>
    <cellStyle name="20% - Colore 4 2 3 2 3 3 3" xfId="3940"/>
    <cellStyle name="20% - Colore 4 2 3 2 3 4" xfId="3941"/>
    <cellStyle name="20% - Colore 4 2 3 2 3 4 2" xfId="3942"/>
    <cellStyle name="20% - Colore 4 2 3 2 3 5" xfId="3943"/>
    <cellStyle name="20% - Colore 4 2 3 2 4" xfId="3944"/>
    <cellStyle name="20% - Colore 4 2 3 2 4 2" xfId="3945"/>
    <cellStyle name="20% - Colore 4 2 3 2 4 2 2" xfId="3946"/>
    <cellStyle name="20% - Colore 4 2 3 2 4 2 2 2" xfId="3947"/>
    <cellStyle name="20% - Colore 4 2 3 2 4 2 3" xfId="3948"/>
    <cellStyle name="20% - Colore 4 2 3 2 4 3" xfId="3949"/>
    <cellStyle name="20% - Colore 4 2 3 2 4 3 2" xfId="3950"/>
    <cellStyle name="20% - Colore 4 2 3 2 4 4" xfId="3951"/>
    <cellStyle name="20% - Colore 4 2 3 2 5" xfId="3952"/>
    <cellStyle name="20% - Colore 4 2 3 2 5 2" xfId="3953"/>
    <cellStyle name="20% - Colore 4 2 3 2 5 2 2" xfId="3954"/>
    <cellStyle name="20% - Colore 4 2 3 2 5 3" xfId="3955"/>
    <cellStyle name="20% - Colore 4 2 3 2 6" xfId="3956"/>
    <cellStyle name="20% - Colore 4 2 3 2 6 2" xfId="3957"/>
    <cellStyle name="20% - Colore 4 2 3 2 7" xfId="3958"/>
    <cellStyle name="20% - Colore 4 2 3 2 7 2" xfId="3959"/>
    <cellStyle name="20% - Colore 4 2 3 2 8" xfId="3960"/>
    <cellStyle name="20% - Colore 4 2 3 2 8 2" xfId="3961"/>
    <cellStyle name="20% - Colore 4 2 3 2 9" xfId="3962"/>
    <cellStyle name="20% - Colore 4 2 3 3" xfId="3963"/>
    <cellStyle name="20% - Colore 4 2 3 3 2" xfId="3964"/>
    <cellStyle name="20% - Colore 4 2 3 3 2 2" xfId="3965"/>
    <cellStyle name="20% - Colore 4 2 3 3 2 2 2" xfId="3966"/>
    <cellStyle name="20% - Colore 4 2 3 3 2 2 2 2" xfId="3967"/>
    <cellStyle name="20% - Colore 4 2 3 3 2 2 2 2 2" xfId="3968"/>
    <cellStyle name="20% - Colore 4 2 3 3 2 2 2 3" xfId="3969"/>
    <cellStyle name="20% - Colore 4 2 3 3 2 2 3" xfId="3970"/>
    <cellStyle name="20% - Colore 4 2 3 3 2 2 3 2" xfId="3971"/>
    <cellStyle name="20% - Colore 4 2 3 3 2 2 4" xfId="3972"/>
    <cellStyle name="20% - Colore 4 2 3 3 2 3" xfId="3973"/>
    <cellStyle name="20% - Colore 4 2 3 3 2 3 2" xfId="3974"/>
    <cellStyle name="20% - Colore 4 2 3 3 2 3 2 2" xfId="3975"/>
    <cellStyle name="20% - Colore 4 2 3 3 2 3 3" xfId="3976"/>
    <cellStyle name="20% - Colore 4 2 3 3 2 4" xfId="3977"/>
    <cellStyle name="20% - Colore 4 2 3 3 2 4 2" xfId="3978"/>
    <cellStyle name="20% - Colore 4 2 3 3 2 5" xfId="3979"/>
    <cellStyle name="20% - Colore 4 2 3 3 2 5 2" xfId="3980"/>
    <cellStyle name="20% - Colore 4 2 3 3 2 6" xfId="3981"/>
    <cellStyle name="20% - Colore 4 2 3 3 3" xfId="3982"/>
    <cellStyle name="20% - Colore 4 2 3 3 3 2" xfId="3983"/>
    <cellStyle name="20% - Colore 4 2 3 3 3 2 2" xfId="3984"/>
    <cellStyle name="20% - Colore 4 2 3 3 3 2 2 2" xfId="3985"/>
    <cellStyle name="20% - Colore 4 2 3 3 3 2 3" xfId="3986"/>
    <cellStyle name="20% - Colore 4 2 3 3 3 3" xfId="3987"/>
    <cellStyle name="20% - Colore 4 2 3 3 3 3 2" xfId="3988"/>
    <cellStyle name="20% - Colore 4 2 3 3 3 4" xfId="3989"/>
    <cellStyle name="20% - Colore 4 2 3 3 4" xfId="3990"/>
    <cellStyle name="20% - Colore 4 2 3 3 4 2" xfId="3991"/>
    <cellStyle name="20% - Colore 4 2 3 3 4 2 2" xfId="3992"/>
    <cellStyle name="20% - Colore 4 2 3 3 4 3" xfId="3993"/>
    <cellStyle name="20% - Colore 4 2 3 3 5" xfId="3994"/>
    <cellStyle name="20% - Colore 4 2 3 3 5 2" xfId="3995"/>
    <cellStyle name="20% - Colore 4 2 3 3 6" xfId="3996"/>
    <cellStyle name="20% - Colore 4 2 3 3 6 2" xfId="3997"/>
    <cellStyle name="20% - Colore 4 2 3 3 7" xfId="3998"/>
    <cellStyle name="20% - Colore 4 2 3 3 7 2" xfId="3999"/>
    <cellStyle name="20% - Colore 4 2 3 3 8" xfId="4000"/>
    <cellStyle name="20% - Colore 4 2 3 4" xfId="4001"/>
    <cellStyle name="20% - Colore 4 2 3 4 2" xfId="4002"/>
    <cellStyle name="20% - Colore 4 2 3 4 2 2" xfId="4003"/>
    <cellStyle name="20% - Colore 4 2 3 4 2 2 2" xfId="4004"/>
    <cellStyle name="20% - Colore 4 2 3 4 2 2 2 2" xfId="4005"/>
    <cellStyle name="20% - Colore 4 2 3 4 2 2 3" xfId="4006"/>
    <cellStyle name="20% - Colore 4 2 3 4 2 3" xfId="4007"/>
    <cellStyle name="20% - Colore 4 2 3 4 2 3 2" xfId="4008"/>
    <cellStyle name="20% - Colore 4 2 3 4 2 4" xfId="4009"/>
    <cellStyle name="20% - Colore 4 2 3 4 3" xfId="4010"/>
    <cellStyle name="20% - Colore 4 2 3 4 3 2" xfId="4011"/>
    <cellStyle name="20% - Colore 4 2 3 4 3 2 2" xfId="4012"/>
    <cellStyle name="20% - Colore 4 2 3 4 3 3" xfId="4013"/>
    <cellStyle name="20% - Colore 4 2 3 4 4" xfId="4014"/>
    <cellStyle name="20% - Colore 4 2 3 4 4 2" xfId="4015"/>
    <cellStyle name="20% - Colore 4 2 3 4 5" xfId="4016"/>
    <cellStyle name="20% - Colore 4 2 3 4 5 2" xfId="4017"/>
    <cellStyle name="20% - Colore 4 2 3 4 6" xfId="4018"/>
    <cellStyle name="20% - Colore 4 2 3 5" xfId="4019"/>
    <cellStyle name="20% - Colore 4 2 3 5 2" xfId="4020"/>
    <cellStyle name="20% - Colore 4 2 3 5 2 2" xfId="4021"/>
    <cellStyle name="20% - Colore 4 2 3 5 2 2 2" xfId="4022"/>
    <cellStyle name="20% - Colore 4 2 3 5 2 3" xfId="4023"/>
    <cellStyle name="20% - Colore 4 2 3 5 3" xfId="4024"/>
    <cellStyle name="20% - Colore 4 2 3 5 3 2" xfId="4025"/>
    <cellStyle name="20% - Colore 4 2 3 5 4" xfId="4026"/>
    <cellStyle name="20% - Colore 4 2 3 6" xfId="4027"/>
    <cellStyle name="20% - Colore 4 2 3 6 2" xfId="4028"/>
    <cellStyle name="20% - Colore 4 2 3 6 2 2" xfId="4029"/>
    <cellStyle name="20% - Colore 4 2 3 6 3" xfId="4030"/>
    <cellStyle name="20% - Colore 4 2 3 7" xfId="4031"/>
    <cellStyle name="20% - Colore 4 2 3 7 2" xfId="4032"/>
    <cellStyle name="20% - Colore 4 2 3 8" xfId="4033"/>
    <cellStyle name="20% - Colore 4 2 3 8 2" xfId="4034"/>
    <cellStyle name="20% - Colore 4 2 3 9" xfId="4035"/>
    <cellStyle name="20% - Colore 4 2 3 9 2" xfId="4036"/>
    <cellStyle name="20% - Colore 4 2 4" xfId="4037"/>
    <cellStyle name="20% - Colore 4 2 4 2" xfId="4038"/>
    <cellStyle name="20% - Colore 4 2 4 2 2" xfId="4039"/>
    <cellStyle name="20% - Colore 4 2 4 2 2 2" xfId="4040"/>
    <cellStyle name="20% - Colore 4 2 4 2 2 2 2" xfId="4041"/>
    <cellStyle name="20% - Colore 4 2 4 2 2 2 2 2" xfId="4042"/>
    <cellStyle name="20% - Colore 4 2 4 2 2 2 2 2 2" xfId="4043"/>
    <cellStyle name="20% - Colore 4 2 4 2 2 2 2 3" xfId="4044"/>
    <cellStyle name="20% - Colore 4 2 4 2 2 2 3" xfId="4045"/>
    <cellStyle name="20% - Colore 4 2 4 2 2 2 3 2" xfId="4046"/>
    <cellStyle name="20% - Colore 4 2 4 2 2 2 4" xfId="4047"/>
    <cellStyle name="20% - Colore 4 2 4 2 2 3" xfId="4048"/>
    <cellStyle name="20% - Colore 4 2 4 2 2 3 2" xfId="4049"/>
    <cellStyle name="20% - Colore 4 2 4 2 2 3 2 2" xfId="4050"/>
    <cellStyle name="20% - Colore 4 2 4 2 2 3 3" xfId="4051"/>
    <cellStyle name="20% - Colore 4 2 4 2 2 4" xfId="4052"/>
    <cellStyle name="20% - Colore 4 2 4 2 2 4 2" xfId="4053"/>
    <cellStyle name="20% - Colore 4 2 4 2 2 5" xfId="4054"/>
    <cellStyle name="20% - Colore 4 2 4 2 3" xfId="4055"/>
    <cellStyle name="20% - Colore 4 2 4 2 3 2" xfId="4056"/>
    <cellStyle name="20% - Colore 4 2 4 2 3 2 2" xfId="4057"/>
    <cellStyle name="20% - Colore 4 2 4 2 3 2 2 2" xfId="4058"/>
    <cellStyle name="20% - Colore 4 2 4 2 3 2 3" xfId="4059"/>
    <cellStyle name="20% - Colore 4 2 4 2 3 3" xfId="4060"/>
    <cellStyle name="20% - Colore 4 2 4 2 3 3 2" xfId="4061"/>
    <cellStyle name="20% - Colore 4 2 4 2 3 4" xfId="4062"/>
    <cellStyle name="20% - Colore 4 2 4 2 4" xfId="4063"/>
    <cellStyle name="20% - Colore 4 2 4 2 4 2" xfId="4064"/>
    <cellStyle name="20% - Colore 4 2 4 2 4 2 2" xfId="4065"/>
    <cellStyle name="20% - Colore 4 2 4 2 4 3" xfId="4066"/>
    <cellStyle name="20% - Colore 4 2 4 2 5" xfId="4067"/>
    <cellStyle name="20% - Colore 4 2 4 2 5 2" xfId="4068"/>
    <cellStyle name="20% - Colore 4 2 4 2 6" xfId="4069"/>
    <cellStyle name="20% - Colore 4 2 4 2 6 2" xfId="4070"/>
    <cellStyle name="20% - Colore 4 2 4 2 7" xfId="4071"/>
    <cellStyle name="20% - Colore 4 2 4 2 7 2" xfId="4072"/>
    <cellStyle name="20% - Colore 4 2 4 2 8" xfId="4073"/>
    <cellStyle name="20% - Colore 4 2 4 3" xfId="4074"/>
    <cellStyle name="20% - Colore 4 2 4 3 2" xfId="4075"/>
    <cellStyle name="20% - Colore 4 2 4 3 2 2" xfId="4076"/>
    <cellStyle name="20% - Colore 4 2 4 3 2 2 2" xfId="4077"/>
    <cellStyle name="20% - Colore 4 2 4 3 2 2 2 2" xfId="4078"/>
    <cellStyle name="20% - Colore 4 2 4 3 2 2 3" xfId="4079"/>
    <cellStyle name="20% - Colore 4 2 4 3 2 3" xfId="4080"/>
    <cellStyle name="20% - Colore 4 2 4 3 2 3 2" xfId="4081"/>
    <cellStyle name="20% - Colore 4 2 4 3 2 4" xfId="4082"/>
    <cellStyle name="20% - Colore 4 2 4 3 3" xfId="4083"/>
    <cellStyle name="20% - Colore 4 2 4 3 3 2" xfId="4084"/>
    <cellStyle name="20% - Colore 4 2 4 3 3 2 2" xfId="4085"/>
    <cellStyle name="20% - Colore 4 2 4 3 3 3" xfId="4086"/>
    <cellStyle name="20% - Colore 4 2 4 3 4" xfId="4087"/>
    <cellStyle name="20% - Colore 4 2 4 3 4 2" xfId="4088"/>
    <cellStyle name="20% - Colore 4 2 4 3 5" xfId="4089"/>
    <cellStyle name="20% - Colore 4 2 4 4" xfId="4090"/>
    <cellStyle name="20% - Colore 4 2 4 4 2" xfId="4091"/>
    <cellStyle name="20% - Colore 4 2 4 4 2 2" xfId="4092"/>
    <cellStyle name="20% - Colore 4 2 4 4 2 2 2" xfId="4093"/>
    <cellStyle name="20% - Colore 4 2 4 4 2 3" xfId="4094"/>
    <cellStyle name="20% - Colore 4 2 4 4 3" xfId="4095"/>
    <cellStyle name="20% - Colore 4 2 4 4 3 2" xfId="4096"/>
    <cellStyle name="20% - Colore 4 2 4 4 4" xfId="4097"/>
    <cellStyle name="20% - Colore 4 2 4 5" xfId="4098"/>
    <cellStyle name="20% - Colore 4 2 4 5 2" xfId="4099"/>
    <cellStyle name="20% - Colore 4 2 4 5 2 2" xfId="4100"/>
    <cellStyle name="20% - Colore 4 2 4 5 3" xfId="4101"/>
    <cellStyle name="20% - Colore 4 2 4 6" xfId="4102"/>
    <cellStyle name="20% - Colore 4 2 4 6 2" xfId="4103"/>
    <cellStyle name="20% - Colore 4 2 4 7" xfId="4104"/>
    <cellStyle name="20% - Colore 4 2 4 7 2" xfId="4105"/>
    <cellStyle name="20% - Colore 4 2 4 8" xfId="4106"/>
    <cellStyle name="20% - Colore 4 2 4 8 2" xfId="4107"/>
    <cellStyle name="20% - Colore 4 2 4 9" xfId="4108"/>
    <cellStyle name="20% - Colore 4 2 5" xfId="4109"/>
    <cellStyle name="20% - Colore 4 2 5 2" xfId="4110"/>
    <cellStyle name="20% - Colore 4 2 5 2 2" xfId="4111"/>
    <cellStyle name="20% - Colore 4 2 5 2 2 2" xfId="4112"/>
    <cellStyle name="20% - Colore 4 2 5 2 2 2 2" xfId="4113"/>
    <cellStyle name="20% - Colore 4 2 5 2 2 2 2 2" xfId="4114"/>
    <cellStyle name="20% - Colore 4 2 5 2 2 2 3" xfId="4115"/>
    <cellStyle name="20% - Colore 4 2 5 2 2 3" xfId="4116"/>
    <cellStyle name="20% - Colore 4 2 5 2 2 3 2" xfId="4117"/>
    <cellStyle name="20% - Colore 4 2 5 2 2 4" xfId="4118"/>
    <cellStyle name="20% - Colore 4 2 5 2 3" xfId="4119"/>
    <cellStyle name="20% - Colore 4 2 5 2 3 2" xfId="4120"/>
    <cellStyle name="20% - Colore 4 2 5 2 3 2 2" xfId="4121"/>
    <cellStyle name="20% - Colore 4 2 5 2 3 3" xfId="4122"/>
    <cellStyle name="20% - Colore 4 2 5 2 4" xfId="4123"/>
    <cellStyle name="20% - Colore 4 2 5 2 4 2" xfId="4124"/>
    <cellStyle name="20% - Colore 4 2 5 2 5" xfId="4125"/>
    <cellStyle name="20% - Colore 4 2 5 2 5 2" xfId="4126"/>
    <cellStyle name="20% - Colore 4 2 5 2 6" xfId="4127"/>
    <cellStyle name="20% - Colore 4 2 5 3" xfId="4128"/>
    <cellStyle name="20% - Colore 4 2 5 3 2" xfId="4129"/>
    <cellStyle name="20% - Colore 4 2 5 3 2 2" xfId="4130"/>
    <cellStyle name="20% - Colore 4 2 5 3 2 2 2" xfId="4131"/>
    <cellStyle name="20% - Colore 4 2 5 3 2 3" xfId="4132"/>
    <cellStyle name="20% - Colore 4 2 5 3 3" xfId="4133"/>
    <cellStyle name="20% - Colore 4 2 5 3 3 2" xfId="4134"/>
    <cellStyle name="20% - Colore 4 2 5 3 4" xfId="4135"/>
    <cellStyle name="20% - Colore 4 2 5 4" xfId="4136"/>
    <cellStyle name="20% - Colore 4 2 5 4 2" xfId="4137"/>
    <cellStyle name="20% - Colore 4 2 5 4 2 2" xfId="4138"/>
    <cellStyle name="20% - Colore 4 2 5 4 3" xfId="4139"/>
    <cellStyle name="20% - Colore 4 2 5 5" xfId="4140"/>
    <cellStyle name="20% - Colore 4 2 5 5 2" xfId="4141"/>
    <cellStyle name="20% - Colore 4 2 5 6" xfId="4142"/>
    <cellStyle name="20% - Colore 4 2 5 6 2" xfId="4143"/>
    <cellStyle name="20% - Colore 4 2 5 7" xfId="4144"/>
    <cellStyle name="20% - Colore 4 2 5 7 2" xfId="4145"/>
    <cellStyle name="20% - Colore 4 2 5 8" xfId="4146"/>
    <cellStyle name="20% - Colore 4 2 6" xfId="4147"/>
    <cellStyle name="20% - Colore 4 2 6 2" xfId="4148"/>
    <cellStyle name="20% - Colore 4 2 6 2 2" xfId="4149"/>
    <cellStyle name="20% - Colore 4 2 6 2 2 2" xfId="4150"/>
    <cellStyle name="20% - Colore 4 2 6 2 2 2 2" xfId="4151"/>
    <cellStyle name="20% - Colore 4 2 6 2 2 3" xfId="4152"/>
    <cellStyle name="20% - Colore 4 2 6 2 3" xfId="4153"/>
    <cellStyle name="20% - Colore 4 2 6 2 3 2" xfId="4154"/>
    <cellStyle name="20% - Colore 4 2 6 2 4" xfId="4155"/>
    <cellStyle name="20% - Colore 4 2 6 3" xfId="4156"/>
    <cellStyle name="20% - Colore 4 2 6 3 2" xfId="4157"/>
    <cellStyle name="20% - Colore 4 2 6 3 2 2" xfId="4158"/>
    <cellStyle name="20% - Colore 4 2 6 3 3" xfId="4159"/>
    <cellStyle name="20% - Colore 4 2 6 4" xfId="4160"/>
    <cellStyle name="20% - Colore 4 2 6 4 2" xfId="4161"/>
    <cellStyle name="20% - Colore 4 2 6 5" xfId="4162"/>
    <cellStyle name="20% - Colore 4 2 6 5 2" xfId="4163"/>
    <cellStyle name="20% - Colore 4 2 6 6" xfId="4164"/>
    <cellStyle name="20% - Colore 4 2 7" xfId="4165"/>
    <cellStyle name="20% - Colore 4 2 7 2" xfId="4166"/>
    <cellStyle name="20% - Colore 4 2 7 2 2" xfId="4167"/>
    <cellStyle name="20% - Colore 4 2 7 2 2 2" xfId="4168"/>
    <cellStyle name="20% - Colore 4 2 7 2 3" xfId="4169"/>
    <cellStyle name="20% - Colore 4 2 7 3" xfId="4170"/>
    <cellStyle name="20% - Colore 4 2 7 3 2" xfId="4171"/>
    <cellStyle name="20% - Colore 4 2 7 4" xfId="4172"/>
    <cellStyle name="20% - Colore 4 2 8" xfId="4173"/>
    <cellStyle name="20% - Colore 4 2 8 2" xfId="4174"/>
    <cellStyle name="20% - Colore 4 2 8 2 2" xfId="4175"/>
    <cellStyle name="20% - Colore 4 2 8 3" xfId="4176"/>
    <cellStyle name="20% - Colore 4 2 9" xfId="4177"/>
    <cellStyle name="20% - Colore 4 2 9 2" xfId="4178"/>
    <cellStyle name="20% - Colore 4 3" xfId="4179"/>
    <cellStyle name="20% - Colore 4 3 10" xfId="4180"/>
    <cellStyle name="20% - Colore 4 3 10 2" xfId="4181"/>
    <cellStyle name="20% - Colore 4 3 11" xfId="4182"/>
    <cellStyle name="20% - Colore 4 3 12" xfId="4183"/>
    <cellStyle name="20% - Colore 4 3 2" xfId="4184"/>
    <cellStyle name="20% - Colore 4 3 2 10" xfId="4185"/>
    <cellStyle name="20% - Colore 4 3 2 2" xfId="4186"/>
    <cellStyle name="20% - Colore 4 3 2 2 2" xfId="4187"/>
    <cellStyle name="20% - Colore 4 3 2 2 2 2" xfId="4188"/>
    <cellStyle name="20% - Colore 4 3 2 2 2 2 2" xfId="4189"/>
    <cellStyle name="20% - Colore 4 3 2 2 2 2 2 2" xfId="4190"/>
    <cellStyle name="20% - Colore 4 3 2 2 2 2 2 2 2" xfId="4191"/>
    <cellStyle name="20% - Colore 4 3 2 2 2 2 2 2 2 2" xfId="4192"/>
    <cellStyle name="20% - Colore 4 3 2 2 2 2 2 2 3" xfId="4193"/>
    <cellStyle name="20% - Colore 4 3 2 2 2 2 2 3" xfId="4194"/>
    <cellStyle name="20% - Colore 4 3 2 2 2 2 2 3 2" xfId="4195"/>
    <cellStyle name="20% - Colore 4 3 2 2 2 2 2 4" xfId="4196"/>
    <cellStyle name="20% - Colore 4 3 2 2 2 2 3" xfId="4197"/>
    <cellStyle name="20% - Colore 4 3 2 2 2 2 3 2" xfId="4198"/>
    <cellStyle name="20% - Colore 4 3 2 2 2 2 3 2 2" xfId="4199"/>
    <cellStyle name="20% - Colore 4 3 2 2 2 2 3 3" xfId="4200"/>
    <cellStyle name="20% - Colore 4 3 2 2 2 2 4" xfId="4201"/>
    <cellStyle name="20% - Colore 4 3 2 2 2 2 4 2" xfId="4202"/>
    <cellStyle name="20% - Colore 4 3 2 2 2 2 5" xfId="4203"/>
    <cellStyle name="20% - Colore 4 3 2 2 2 3" xfId="4204"/>
    <cellStyle name="20% - Colore 4 3 2 2 2 3 2" xfId="4205"/>
    <cellStyle name="20% - Colore 4 3 2 2 2 3 2 2" xfId="4206"/>
    <cellStyle name="20% - Colore 4 3 2 2 2 3 2 2 2" xfId="4207"/>
    <cellStyle name="20% - Colore 4 3 2 2 2 3 2 3" xfId="4208"/>
    <cellStyle name="20% - Colore 4 3 2 2 2 3 3" xfId="4209"/>
    <cellStyle name="20% - Colore 4 3 2 2 2 3 3 2" xfId="4210"/>
    <cellStyle name="20% - Colore 4 3 2 2 2 3 4" xfId="4211"/>
    <cellStyle name="20% - Colore 4 3 2 2 2 4" xfId="4212"/>
    <cellStyle name="20% - Colore 4 3 2 2 2 4 2" xfId="4213"/>
    <cellStyle name="20% - Colore 4 3 2 2 2 4 2 2" xfId="4214"/>
    <cellStyle name="20% - Colore 4 3 2 2 2 4 3" xfId="4215"/>
    <cellStyle name="20% - Colore 4 3 2 2 2 5" xfId="4216"/>
    <cellStyle name="20% - Colore 4 3 2 2 2 5 2" xfId="4217"/>
    <cellStyle name="20% - Colore 4 3 2 2 2 6" xfId="4218"/>
    <cellStyle name="20% - Colore 4 3 2 2 2 6 2" xfId="4219"/>
    <cellStyle name="20% - Colore 4 3 2 2 2 7" xfId="4220"/>
    <cellStyle name="20% - Colore 4 3 2 2 2 7 2" xfId="4221"/>
    <cellStyle name="20% - Colore 4 3 2 2 2 8" xfId="4222"/>
    <cellStyle name="20% - Colore 4 3 2 2 3" xfId="4223"/>
    <cellStyle name="20% - Colore 4 3 2 2 3 2" xfId="4224"/>
    <cellStyle name="20% - Colore 4 3 2 2 3 2 2" xfId="4225"/>
    <cellStyle name="20% - Colore 4 3 2 2 3 2 2 2" xfId="4226"/>
    <cellStyle name="20% - Colore 4 3 2 2 3 2 2 2 2" xfId="4227"/>
    <cellStyle name="20% - Colore 4 3 2 2 3 2 2 3" xfId="4228"/>
    <cellStyle name="20% - Colore 4 3 2 2 3 2 3" xfId="4229"/>
    <cellStyle name="20% - Colore 4 3 2 2 3 2 3 2" xfId="4230"/>
    <cellStyle name="20% - Colore 4 3 2 2 3 2 4" xfId="4231"/>
    <cellStyle name="20% - Colore 4 3 2 2 3 3" xfId="4232"/>
    <cellStyle name="20% - Colore 4 3 2 2 3 3 2" xfId="4233"/>
    <cellStyle name="20% - Colore 4 3 2 2 3 3 2 2" xfId="4234"/>
    <cellStyle name="20% - Colore 4 3 2 2 3 3 3" xfId="4235"/>
    <cellStyle name="20% - Colore 4 3 2 2 3 4" xfId="4236"/>
    <cellStyle name="20% - Colore 4 3 2 2 3 4 2" xfId="4237"/>
    <cellStyle name="20% - Colore 4 3 2 2 3 5" xfId="4238"/>
    <cellStyle name="20% - Colore 4 3 2 2 4" xfId="4239"/>
    <cellStyle name="20% - Colore 4 3 2 2 4 2" xfId="4240"/>
    <cellStyle name="20% - Colore 4 3 2 2 4 2 2" xfId="4241"/>
    <cellStyle name="20% - Colore 4 3 2 2 4 2 2 2" xfId="4242"/>
    <cellStyle name="20% - Colore 4 3 2 2 4 2 3" xfId="4243"/>
    <cellStyle name="20% - Colore 4 3 2 2 4 3" xfId="4244"/>
    <cellStyle name="20% - Colore 4 3 2 2 4 3 2" xfId="4245"/>
    <cellStyle name="20% - Colore 4 3 2 2 4 4" xfId="4246"/>
    <cellStyle name="20% - Colore 4 3 2 2 5" xfId="4247"/>
    <cellStyle name="20% - Colore 4 3 2 2 5 2" xfId="4248"/>
    <cellStyle name="20% - Colore 4 3 2 2 5 2 2" xfId="4249"/>
    <cellStyle name="20% - Colore 4 3 2 2 5 3" xfId="4250"/>
    <cellStyle name="20% - Colore 4 3 2 2 6" xfId="4251"/>
    <cellStyle name="20% - Colore 4 3 2 2 6 2" xfId="4252"/>
    <cellStyle name="20% - Colore 4 3 2 2 7" xfId="4253"/>
    <cellStyle name="20% - Colore 4 3 2 2 7 2" xfId="4254"/>
    <cellStyle name="20% - Colore 4 3 2 2 8" xfId="4255"/>
    <cellStyle name="20% - Colore 4 3 2 2 8 2" xfId="4256"/>
    <cellStyle name="20% - Colore 4 3 2 2 9" xfId="4257"/>
    <cellStyle name="20% - Colore 4 3 2 3" xfId="4258"/>
    <cellStyle name="20% - Colore 4 3 2 3 2" xfId="4259"/>
    <cellStyle name="20% - Colore 4 3 2 3 2 2" xfId="4260"/>
    <cellStyle name="20% - Colore 4 3 2 3 2 2 2" xfId="4261"/>
    <cellStyle name="20% - Colore 4 3 2 3 2 2 2 2" xfId="4262"/>
    <cellStyle name="20% - Colore 4 3 2 3 2 2 2 2 2" xfId="4263"/>
    <cellStyle name="20% - Colore 4 3 2 3 2 2 2 3" xfId="4264"/>
    <cellStyle name="20% - Colore 4 3 2 3 2 2 3" xfId="4265"/>
    <cellStyle name="20% - Colore 4 3 2 3 2 2 3 2" xfId="4266"/>
    <cellStyle name="20% - Colore 4 3 2 3 2 2 4" xfId="4267"/>
    <cellStyle name="20% - Colore 4 3 2 3 2 3" xfId="4268"/>
    <cellStyle name="20% - Colore 4 3 2 3 2 3 2" xfId="4269"/>
    <cellStyle name="20% - Colore 4 3 2 3 2 3 2 2" xfId="4270"/>
    <cellStyle name="20% - Colore 4 3 2 3 2 3 3" xfId="4271"/>
    <cellStyle name="20% - Colore 4 3 2 3 2 4" xfId="4272"/>
    <cellStyle name="20% - Colore 4 3 2 3 2 4 2" xfId="4273"/>
    <cellStyle name="20% - Colore 4 3 2 3 2 5" xfId="4274"/>
    <cellStyle name="20% - Colore 4 3 2 3 2 5 2" xfId="4275"/>
    <cellStyle name="20% - Colore 4 3 2 3 2 6" xfId="4276"/>
    <cellStyle name="20% - Colore 4 3 2 3 3" xfId="4277"/>
    <cellStyle name="20% - Colore 4 3 2 3 3 2" xfId="4278"/>
    <cellStyle name="20% - Colore 4 3 2 3 3 2 2" xfId="4279"/>
    <cellStyle name="20% - Colore 4 3 2 3 3 2 2 2" xfId="4280"/>
    <cellStyle name="20% - Colore 4 3 2 3 3 2 3" xfId="4281"/>
    <cellStyle name="20% - Colore 4 3 2 3 3 3" xfId="4282"/>
    <cellStyle name="20% - Colore 4 3 2 3 3 3 2" xfId="4283"/>
    <cellStyle name="20% - Colore 4 3 2 3 3 4" xfId="4284"/>
    <cellStyle name="20% - Colore 4 3 2 3 4" xfId="4285"/>
    <cellStyle name="20% - Colore 4 3 2 3 4 2" xfId="4286"/>
    <cellStyle name="20% - Colore 4 3 2 3 4 2 2" xfId="4287"/>
    <cellStyle name="20% - Colore 4 3 2 3 4 3" xfId="4288"/>
    <cellStyle name="20% - Colore 4 3 2 3 5" xfId="4289"/>
    <cellStyle name="20% - Colore 4 3 2 3 5 2" xfId="4290"/>
    <cellStyle name="20% - Colore 4 3 2 3 6" xfId="4291"/>
    <cellStyle name="20% - Colore 4 3 2 3 6 2" xfId="4292"/>
    <cellStyle name="20% - Colore 4 3 2 3 7" xfId="4293"/>
    <cellStyle name="20% - Colore 4 3 2 3 7 2" xfId="4294"/>
    <cellStyle name="20% - Colore 4 3 2 3 8" xfId="4295"/>
    <cellStyle name="20% - Colore 4 3 2 4" xfId="4296"/>
    <cellStyle name="20% - Colore 4 3 2 4 2" xfId="4297"/>
    <cellStyle name="20% - Colore 4 3 2 4 2 2" xfId="4298"/>
    <cellStyle name="20% - Colore 4 3 2 4 2 2 2" xfId="4299"/>
    <cellStyle name="20% - Colore 4 3 2 4 2 2 2 2" xfId="4300"/>
    <cellStyle name="20% - Colore 4 3 2 4 2 2 3" xfId="4301"/>
    <cellStyle name="20% - Colore 4 3 2 4 2 3" xfId="4302"/>
    <cellStyle name="20% - Colore 4 3 2 4 2 3 2" xfId="4303"/>
    <cellStyle name="20% - Colore 4 3 2 4 2 4" xfId="4304"/>
    <cellStyle name="20% - Colore 4 3 2 4 3" xfId="4305"/>
    <cellStyle name="20% - Colore 4 3 2 4 3 2" xfId="4306"/>
    <cellStyle name="20% - Colore 4 3 2 4 3 2 2" xfId="4307"/>
    <cellStyle name="20% - Colore 4 3 2 4 3 3" xfId="4308"/>
    <cellStyle name="20% - Colore 4 3 2 4 4" xfId="4309"/>
    <cellStyle name="20% - Colore 4 3 2 4 4 2" xfId="4310"/>
    <cellStyle name="20% - Colore 4 3 2 4 5" xfId="4311"/>
    <cellStyle name="20% - Colore 4 3 2 4 5 2" xfId="4312"/>
    <cellStyle name="20% - Colore 4 3 2 4 6" xfId="4313"/>
    <cellStyle name="20% - Colore 4 3 2 5" xfId="4314"/>
    <cellStyle name="20% - Colore 4 3 2 5 2" xfId="4315"/>
    <cellStyle name="20% - Colore 4 3 2 5 2 2" xfId="4316"/>
    <cellStyle name="20% - Colore 4 3 2 5 2 2 2" xfId="4317"/>
    <cellStyle name="20% - Colore 4 3 2 5 2 3" xfId="4318"/>
    <cellStyle name="20% - Colore 4 3 2 5 3" xfId="4319"/>
    <cellStyle name="20% - Colore 4 3 2 5 3 2" xfId="4320"/>
    <cellStyle name="20% - Colore 4 3 2 5 4" xfId="4321"/>
    <cellStyle name="20% - Colore 4 3 2 6" xfId="4322"/>
    <cellStyle name="20% - Colore 4 3 2 6 2" xfId="4323"/>
    <cellStyle name="20% - Colore 4 3 2 6 2 2" xfId="4324"/>
    <cellStyle name="20% - Colore 4 3 2 6 3" xfId="4325"/>
    <cellStyle name="20% - Colore 4 3 2 7" xfId="4326"/>
    <cellStyle name="20% - Colore 4 3 2 7 2" xfId="4327"/>
    <cellStyle name="20% - Colore 4 3 2 8" xfId="4328"/>
    <cellStyle name="20% - Colore 4 3 2 8 2" xfId="4329"/>
    <cellStyle name="20% - Colore 4 3 2 9" xfId="4330"/>
    <cellStyle name="20% - Colore 4 3 2 9 2" xfId="4331"/>
    <cellStyle name="20% - Colore 4 3 3" xfId="4332"/>
    <cellStyle name="20% - Colore 4 3 3 2" xfId="4333"/>
    <cellStyle name="20% - Colore 4 3 3 2 2" xfId="4334"/>
    <cellStyle name="20% - Colore 4 3 3 2 2 2" xfId="4335"/>
    <cellStyle name="20% - Colore 4 3 3 2 2 2 2" xfId="4336"/>
    <cellStyle name="20% - Colore 4 3 3 2 2 2 2 2" xfId="4337"/>
    <cellStyle name="20% - Colore 4 3 3 2 2 2 2 2 2" xfId="4338"/>
    <cellStyle name="20% - Colore 4 3 3 2 2 2 2 3" xfId="4339"/>
    <cellStyle name="20% - Colore 4 3 3 2 2 2 3" xfId="4340"/>
    <cellStyle name="20% - Colore 4 3 3 2 2 2 3 2" xfId="4341"/>
    <cellStyle name="20% - Colore 4 3 3 2 2 2 4" xfId="4342"/>
    <cellStyle name="20% - Colore 4 3 3 2 2 3" xfId="4343"/>
    <cellStyle name="20% - Colore 4 3 3 2 2 3 2" xfId="4344"/>
    <cellStyle name="20% - Colore 4 3 3 2 2 3 2 2" xfId="4345"/>
    <cellStyle name="20% - Colore 4 3 3 2 2 3 3" xfId="4346"/>
    <cellStyle name="20% - Colore 4 3 3 2 2 4" xfId="4347"/>
    <cellStyle name="20% - Colore 4 3 3 2 2 4 2" xfId="4348"/>
    <cellStyle name="20% - Colore 4 3 3 2 2 5" xfId="4349"/>
    <cellStyle name="20% - Colore 4 3 3 2 3" xfId="4350"/>
    <cellStyle name="20% - Colore 4 3 3 2 3 2" xfId="4351"/>
    <cellStyle name="20% - Colore 4 3 3 2 3 2 2" xfId="4352"/>
    <cellStyle name="20% - Colore 4 3 3 2 3 2 2 2" xfId="4353"/>
    <cellStyle name="20% - Colore 4 3 3 2 3 2 3" xfId="4354"/>
    <cellStyle name="20% - Colore 4 3 3 2 3 3" xfId="4355"/>
    <cellStyle name="20% - Colore 4 3 3 2 3 3 2" xfId="4356"/>
    <cellStyle name="20% - Colore 4 3 3 2 3 4" xfId="4357"/>
    <cellStyle name="20% - Colore 4 3 3 2 4" xfId="4358"/>
    <cellStyle name="20% - Colore 4 3 3 2 4 2" xfId="4359"/>
    <cellStyle name="20% - Colore 4 3 3 2 4 2 2" xfId="4360"/>
    <cellStyle name="20% - Colore 4 3 3 2 4 3" xfId="4361"/>
    <cellStyle name="20% - Colore 4 3 3 2 5" xfId="4362"/>
    <cellStyle name="20% - Colore 4 3 3 2 5 2" xfId="4363"/>
    <cellStyle name="20% - Colore 4 3 3 2 6" xfId="4364"/>
    <cellStyle name="20% - Colore 4 3 3 2 6 2" xfId="4365"/>
    <cellStyle name="20% - Colore 4 3 3 2 7" xfId="4366"/>
    <cellStyle name="20% - Colore 4 3 3 2 7 2" xfId="4367"/>
    <cellStyle name="20% - Colore 4 3 3 2 8" xfId="4368"/>
    <cellStyle name="20% - Colore 4 3 3 3" xfId="4369"/>
    <cellStyle name="20% - Colore 4 3 3 3 2" xfId="4370"/>
    <cellStyle name="20% - Colore 4 3 3 3 2 2" xfId="4371"/>
    <cellStyle name="20% - Colore 4 3 3 3 2 2 2" xfId="4372"/>
    <cellStyle name="20% - Colore 4 3 3 3 2 2 2 2" xfId="4373"/>
    <cellStyle name="20% - Colore 4 3 3 3 2 2 3" xfId="4374"/>
    <cellStyle name="20% - Colore 4 3 3 3 2 3" xfId="4375"/>
    <cellStyle name="20% - Colore 4 3 3 3 2 3 2" xfId="4376"/>
    <cellStyle name="20% - Colore 4 3 3 3 2 4" xfId="4377"/>
    <cellStyle name="20% - Colore 4 3 3 3 3" xfId="4378"/>
    <cellStyle name="20% - Colore 4 3 3 3 3 2" xfId="4379"/>
    <cellStyle name="20% - Colore 4 3 3 3 3 2 2" xfId="4380"/>
    <cellStyle name="20% - Colore 4 3 3 3 3 3" xfId="4381"/>
    <cellStyle name="20% - Colore 4 3 3 3 4" xfId="4382"/>
    <cellStyle name="20% - Colore 4 3 3 3 4 2" xfId="4383"/>
    <cellStyle name="20% - Colore 4 3 3 3 5" xfId="4384"/>
    <cellStyle name="20% - Colore 4 3 3 4" xfId="4385"/>
    <cellStyle name="20% - Colore 4 3 3 4 2" xfId="4386"/>
    <cellStyle name="20% - Colore 4 3 3 4 2 2" xfId="4387"/>
    <cellStyle name="20% - Colore 4 3 3 4 2 2 2" xfId="4388"/>
    <cellStyle name="20% - Colore 4 3 3 4 2 3" xfId="4389"/>
    <cellStyle name="20% - Colore 4 3 3 4 3" xfId="4390"/>
    <cellStyle name="20% - Colore 4 3 3 4 3 2" xfId="4391"/>
    <cellStyle name="20% - Colore 4 3 3 4 4" xfId="4392"/>
    <cellStyle name="20% - Colore 4 3 3 5" xfId="4393"/>
    <cellStyle name="20% - Colore 4 3 3 5 2" xfId="4394"/>
    <cellStyle name="20% - Colore 4 3 3 5 2 2" xfId="4395"/>
    <cellStyle name="20% - Colore 4 3 3 5 3" xfId="4396"/>
    <cellStyle name="20% - Colore 4 3 3 6" xfId="4397"/>
    <cellStyle name="20% - Colore 4 3 3 6 2" xfId="4398"/>
    <cellStyle name="20% - Colore 4 3 3 7" xfId="4399"/>
    <cellStyle name="20% - Colore 4 3 3 7 2" xfId="4400"/>
    <cellStyle name="20% - Colore 4 3 3 8" xfId="4401"/>
    <cellStyle name="20% - Colore 4 3 3 8 2" xfId="4402"/>
    <cellStyle name="20% - Colore 4 3 3 9" xfId="4403"/>
    <cellStyle name="20% - Colore 4 3 4" xfId="4404"/>
    <cellStyle name="20% - Colore 4 3 4 2" xfId="4405"/>
    <cellStyle name="20% - Colore 4 3 4 2 2" xfId="4406"/>
    <cellStyle name="20% - Colore 4 3 4 2 2 2" xfId="4407"/>
    <cellStyle name="20% - Colore 4 3 4 2 2 2 2" xfId="4408"/>
    <cellStyle name="20% - Colore 4 3 4 2 2 2 2 2" xfId="4409"/>
    <cellStyle name="20% - Colore 4 3 4 2 2 2 3" xfId="4410"/>
    <cellStyle name="20% - Colore 4 3 4 2 2 3" xfId="4411"/>
    <cellStyle name="20% - Colore 4 3 4 2 2 3 2" xfId="4412"/>
    <cellStyle name="20% - Colore 4 3 4 2 2 4" xfId="4413"/>
    <cellStyle name="20% - Colore 4 3 4 2 3" xfId="4414"/>
    <cellStyle name="20% - Colore 4 3 4 2 3 2" xfId="4415"/>
    <cellStyle name="20% - Colore 4 3 4 2 3 2 2" xfId="4416"/>
    <cellStyle name="20% - Colore 4 3 4 2 3 3" xfId="4417"/>
    <cellStyle name="20% - Colore 4 3 4 2 4" xfId="4418"/>
    <cellStyle name="20% - Colore 4 3 4 2 4 2" xfId="4419"/>
    <cellStyle name="20% - Colore 4 3 4 2 5" xfId="4420"/>
    <cellStyle name="20% - Colore 4 3 4 2 5 2" xfId="4421"/>
    <cellStyle name="20% - Colore 4 3 4 2 6" xfId="4422"/>
    <cellStyle name="20% - Colore 4 3 4 3" xfId="4423"/>
    <cellStyle name="20% - Colore 4 3 4 3 2" xfId="4424"/>
    <cellStyle name="20% - Colore 4 3 4 3 2 2" xfId="4425"/>
    <cellStyle name="20% - Colore 4 3 4 3 2 2 2" xfId="4426"/>
    <cellStyle name="20% - Colore 4 3 4 3 2 3" xfId="4427"/>
    <cellStyle name="20% - Colore 4 3 4 3 3" xfId="4428"/>
    <cellStyle name="20% - Colore 4 3 4 3 3 2" xfId="4429"/>
    <cellStyle name="20% - Colore 4 3 4 3 4" xfId="4430"/>
    <cellStyle name="20% - Colore 4 3 4 4" xfId="4431"/>
    <cellStyle name="20% - Colore 4 3 4 4 2" xfId="4432"/>
    <cellStyle name="20% - Colore 4 3 4 4 2 2" xfId="4433"/>
    <cellStyle name="20% - Colore 4 3 4 4 3" xfId="4434"/>
    <cellStyle name="20% - Colore 4 3 4 5" xfId="4435"/>
    <cellStyle name="20% - Colore 4 3 4 5 2" xfId="4436"/>
    <cellStyle name="20% - Colore 4 3 4 6" xfId="4437"/>
    <cellStyle name="20% - Colore 4 3 4 6 2" xfId="4438"/>
    <cellStyle name="20% - Colore 4 3 4 7" xfId="4439"/>
    <cellStyle name="20% - Colore 4 3 4 7 2" xfId="4440"/>
    <cellStyle name="20% - Colore 4 3 4 8" xfId="4441"/>
    <cellStyle name="20% - Colore 4 3 5" xfId="4442"/>
    <cellStyle name="20% - Colore 4 3 5 2" xfId="4443"/>
    <cellStyle name="20% - Colore 4 3 5 2 2" xfId="4444"/>
    <cellStyle name="20% - Colore 4 3 5 2 2 2" xfId="4445"/>
    <cellStyle name="20% - Colore 4 3 5 2 2 2 2" xfId="4446"/>
    <cellStyle name="20% - Colore 4 3 5 2 2 3" xfId="4447"/>
    <cellStyle name="20% - Colore 4 3 5 2 3" xfId="4448"/>
    <cellStyle name="20% - Colore 4 3 5 2 3 2" xfId="4449"/>
    <cellStyle name="20% - Colore 4 3 5 2 4" xfId="4450"/>
    <cellStyle name="20% - Colore 4 3 5 3" xfId="4451"/>
    <cellStyle name="20% - Colore 4 3 5 3 2" xfId="4452"/>
    <cellStyle name="20% - Colore 4 3 5 3 2 2" xfId="4453"/>
    <cellStyle name="20% - Colore 4 3 5 3 3" xfId="4454"/>
    <cellStyle name="20% - Colore 4 3 5 4" xfId="4455"/>
    <cellStyle name="20% - Colore 4 3 5 4 2" xfId="4456"/>
    <cellStyle name="20% - Colore 4 3 5 5" xfId="4457"/>
    <cellStyle name="20% - Colore 4 3 5 5 2" xfId="4458"/>
    <cellStyle name="20% - Colore 4 3 5 6" xfId="4459"/>
    <cellStyle name="20% - Colore 4 3 6" xfId="4460"/>
    <cellStyle name="20% - Colore 4 3 6 2" xfId="4461"/>
    <cellStyle name="20% - Colore 4 3 6 2 2" xfId="4462"/>
    <cellStyle name="20% - Colore 4 3 6 2 2 2" xfId="4463"/>
    <cellStyle name="20% - Colore 4 3 6 2 3" xfId="4464"/>
    <cellStyle name="20% - Colore 4 3 6 3" xfId="4465"/>
    <cellStyle name="20% - Colore 4 3 6 3 2" xfId="4466"/>
    <cellStyle name="20% - Colore 4 3 6 4" xfId="4467"/>
    <cellStyle name="20% - Colore 4 3 7" xfId="4468"/>
    <cellStyle name="20% - Colore 4 3 7 2" xfId="4469"/>
    <cellStyle name="20% - Colore 4 3 7 2 2" xfId="4470"/>
    <cellStyle name="20% - Colore 4 3 7 3" xfId="4471"/>
    <cellStyle name="20% - Colore 4 3 8" xfId="4472"/>
    <cellStyle name="20% - Colore 4 3 8 2" xfId="4473"/>
    <cellStyle name="20% - Colore 4 3 9" xfId="4474"/>
    <cellStyle name="20% - Colore 4 3 9 2" xfId="4475"/>
    <cellStyle name="20% - Colore 4 4" xfId="4476"/>
    <cellStyle name="20% - Colore 4 4 10" xfId="4477"/>
    <cellStyle name="20% - Colore 4 4 2" xfId="4478"/>
    <cellStyle name="20% - Colore 4 4 2 2" xfId="4479"/>
    <cellStyle name="20% - Colore 4 4 2 2 2" xfId="4480"/>
    <cellStyle name="20% - Colore 4 4 2 2 2 2" xfId="4481"/>
    <cellStyle name="20% - Colore 4 4 2 2 2 2 2" xfId="4482"/>
    <cellStyle name="20% - Colore 4 4 2 2 2 2 2 2" xfId="4483"/>
    <cellStyle name="20% - Colore 4 4 2 2 2 2 2 2 2" xfId="4484"/>
    <cellStyle name="20% - Colore 4 4 2 2 2 2 2 3" xfId="4485"/>
    <cellStyle name="20% - Colore 4 4 2 2 2 2 3" xfId="4486"/>
    <cellStyle name="20% - Colore 4 4 2 2 2 2 3 2" xfId="4487"/>
    <cellStyle name="20% - Colore 4 4 2 2 2 2 4" xfId="4488"/>
    <cellStyle name="20% - Colore 4 4 2 2 2 3" xfId="4489"/>
    <cellStyle name="20% - Colore 4 4 2 2 2 3 2" xfId="4490"/>
    <cellStyle name="20% - Colore 4 4 2 2 2 3 2 2" xfId="4491"/>
    <cellStyle name="20% - Colore 4 4 2 2 2 3 3" xfId="4492"/>
    <cellStyle name="20% - Colore 4 4 2 2 2 4" xfId="4493"/>
    <cellStyle name="20% - Colore 4 4 2 2 2 4 2" xfId="4494"/>
    <cellStyle name="20% - Colore 4 4 2 2 2 5" xfId="4495"/>
    <cellStyle name="20% - Colore 4 4 2 2 3" xfId="4496"/>
    <cellStyle name="20% - Colore 4 4 2 2 3 2" xfId="4497"/>
    <cellStyle name="20% - Colore 4 4 2 2 3 2 2" xfId="4498"/>
    <cellStyle name="20% - Colore 4 4 2 2 3 2 2 2" xfId="4499"/>
    <cellStyle name="20% - Colore 4 4 2 2 3 2 3" xfId="4500"/>
    <cellStyle name="20% - Colore 4 4 2 2 3 3" xfId="4501"/>
    <cellStyle name="20% - Colore 4 4 2 2 3 3 2" xfId="4502"/>
    <cellStyle name="20% - Colore 4 4 2 2 3 4" xfId="4503"/>
    <cellStyle name="20% - Colore 4 4 2 2 4" xfId="4504"/>
    <cellStyle name="20% - Colore 4 4 2 2 4 2" xfId="4505"/>
    <cellStyle name="20% - Colore 4 4 2 2 4 2 2" xfId="4506"/>
    <cellStyle name="20% - Colore 4 4 2 2 4 3" xfId="4507"/>
    <cellStyle name="20% - Colore 4 4 2 2 5" xfId="4508"/>
    <cellStyle name="20% - Colore 4 4 2 2 5 2" xfId="4509"/>
    <cellStyle name="20% - Colore 4 4 2 2 6" xfId="4510"/>
    <cellStyle name="20% - Colore 4 4 2 2 6 2" xfId="4511"/>
    <cellStyle name="20% - Colore 4 4 2 2 7" xfId="4512"/>
    <cellStyle name="20% - Colore 4 4 2 2 7 2" xfId="4513"/>
    <cellStyle name="20% - Colore 4 4 2 2 8" xfId="4514"/>
    <cellStyle name="20% - Colore 4 4 2 3" xfId="4515"/>
    <cellStyle name="20% - Colore 4 4 2 3 2" xfId="4516"/>
    <cellStyle name="20% - Colore 4 4 2 3 2 2" xfId="4517"/>
    <cellStyle name="20% - Colore 4 4 2 3 2 2 2" xfId="4518"/>
    <cellStyle name="20% - Colore 4 4 2 3 2 2 2 2" xfId="4519"/>
    <cellStyle name="20% - Colore 4 4 2 3 2 2 3" xfId="4520"/>
    <cellStyle name="20% - Colore 4 4 2 3 2 3" xfId="4521"/>
    <cellStyle name="20% - Colore 4 4 2 3 2 3 2" xfId="4522"/>
    <cellStyle name="20% - Colore 4 4 2 3 2 4" xfId="4523"/>
    <cellStyle name="20% - Colore 4 4 2 3 3" xfId="4524"/>
    <cellStyle name="20% - Colore 4 4 2 3 3 2" xfId="4525"/>
    <cellStyle name="20% - Colore 4 4 2 3 3 2 2" xfId="4526"/>
    <cellStyle name="20% - Colore 4 4 2 3 3 3" xfId="4527"/>
    <cellStyle name="20% - Colore 4 4 2 3 4" xfId="4528"/>
    <cellStyle name="20% - Colore 4 4 2 3 4 2" xfId="4529"/>
    <cellStyle name="20% - Colore 4 4 2 3 5" xfId="4530"/>
    <cellStyle name="20% - Colore 4 4 2 4" xfId="4531"/>
    <cellStyle name="20% - Colore 4 4 2 4 2" xfId="4532"/>
    <cellStyle name="20% - Colore 4 4 2 4 2 2" xfId="4533"/>
    <cellStyle name="20% - Colore 4 4 2 4 2 2 2" xfId="4534"/>
    <cellStyle name="20% - Colore 4 4 2 4 2 3" xfId="4535"/>
    <cellStyle name="20% - Colore 4 4 2 4 3" xfId="4536"/>
    <cellStyle name="20% - Colore 4 4 2 4 3 2" xfId="4537"/>
    <cellStyle name="20% - Colore 4 4 2 4 4" xfId="4538"/>
    <cellStyle name="20% - Colore 4 4 2 5" xfId="4539"/>
    <cellStyle name="20% - Colore 4 4 2 5 2" xfId="4540"/>
    <cellStyle name="20% - Colore 4 4 2 5 2 2" xfId="4541"/>
    <cellStyle name="20% - Colore 4 4 2 5 3" xfId="4542"/>
    <cellStyle name="20% - Colore 4 4 2 6" xfId="4543"/>
    <cellStyle name="20% - Colore 4 4 2 6 2" xfId="4544"/>
    <cellStyle name="20% - Colore 4 4 2 7" xfId="4545"/>
    <cellStyle name="20% - Colore 4 4 2 7 2" xfId="4546"/>
    <cellStyle name="20% - Colore 4 4 2 8" xfId="4547"/>
    <cellStyle name="20% - Colore 4 4 2 8 2" xfId="4548"/>
    <cellStyle name="20% - Colore 4 4 2 9" xfId="4549"/>
    <cellStyle name="20% - Colore 4 4 3" xfId="4550"/>
    <cellStyle name="20% - Colore 4 4 3 2" xfId="4551"/>
    <cellStyle name="20% - Colore 4 4 3 2 2" xfId="4552"/>
    <cellStyle name="20% - Colore 4 4 3 2 2 2" xfId="4553"/>
    <cellStyle name="20% - Colore 4 4 3 2 2 2 2" xfId="4554"/>
    <cellStyle name="20% - Colore 4 4 3 2 2 2 2 2" xfId="4555"/>
    <cellStyle name="20% - Colore 4 4 3 2 2 2 3" xfId="4556"/>
    <cellStyle name="20% - Colore 4 4 3 2 2 3" xfId="4557"/>
    <cellStyle name="20% - Colore 4 4 3 2 2 3 2" xfId="4558"/>
    <cellStyle name="20% - Colore 4 4 3 2 2 4" xfId="4559"/>
    <cellStyle name="20% - Colore 4 4 3 2 3" xfId="4560"/>
    <cellStyle name="20% - Colore 4 4 3 2 3 2" xfId="4561"/>
    <cellStyle name="20% - Colore 4 4 3 2 3 2 2" xfId="4562"/>
    <cellStyle name="20% - Colore 4 4 3 2 3 3" xfId="4563"/>
    <cellStyle name="20% - Colore 4 4 3 2 4" xfId="4564"/>
    <cellStyle name="20% - Colore 4 4 3 2 4 2" xfId="4565"/>
    <cellStyle name="20% - Colore 4 4 3 2 5" xfId="4566"/>
    <cellStyle name="20% - Colore 4 4 3 2 5 2" xfId="4567"/>
    <cellStyle name="20% - Colore 4 4 3 2 6" xfId="4568"/>
    <cellStyle name="20% - Colore 4 4 3 3" xfId="4569"/>
    <cellStyle name="20% - Colore 4 4 3 3 2" xfId="4570"/>
    <cellStyle name="20% - Colore 4 4 3 3 2 2" xfId="4571"/>
    <cellStyle name="20% - Colore 4 4 3 3 2 2 2" xfId="4572"/>
    <cellStyle name="20% - Colore 4 4 3 3 2 3" xfId="4573"/>
    <cellStyle name="20% - Colore 4 4 3 3 3" xfId="4574"/>
    <cellStyle name="20% - Colore 4 4 3 3 3 2" xfId="4575"/>
    <cellStyle name="20% - Colore 4 4 3 3 4" xfId="4576"/>
    <cellStyle name="20% - Colore 4 4 3 4" xfId="4577"/>
    <cellStyle name="20% - Colore 4 4 3 4 2" xfId="4578"/>
    <cellStyle name="20% - Colore 4 4 3 4 2 2" xfId="4579"/>
    <cellStyle name="20% - Colore 4 4 3 4 3" xfId="4580"/>
    <cellStyle name="20% - Colore 4 4 3 5" xfId="4581"/>
    <cellStyle name="20% - Colore 4 4 3 5 2" xfId="4582"/>
    <cellStyle name="20% - Colore 4 4 3 6" xfId="4583"/>
    <cellStyle name="20% - Colore 4 4 3 6 2" xfId="4584"/>
    <cellStyle name="20% - Colore 4 4 3 7" xfId="4585"/>
    <cellStyle name="20% - Colore 4 4 3 7 2" xfId="4586"/>
    <cellStyle name="20% - Colore 4 4 3 8" xfId="4587"/>
    <cellStyle name="20% - Colore 4 4 4" xfId="4588"/>
    <cellStyle name="20% - Colore 4 4 4 2" xfId="4589"/>
    <cellStyle name="20% - Colore 4 4 4 2 2" xfId="4590"/>
    <cellStyle name="20% - Colore 4 4 4 2 2 2" xfId="4591"/>
    <cellStyle name="20% - Colore 4 4 4 2 2 2 2" xfId="4592"/>
    <cellStyle name="20% - Colore 4 4 4 2 2 3" xfId="4593"/>
    <cellStyle name="20% - Colore 4 4 4 2 3" xfId="4594"/>
    <cellStyle name="20% - Colore 4 4 4 2 3 2" xfId="4595"/>
    <cellStyle name="20% - Colore 4 4 4 2 4" xfId="4596"/>
    <cellStyle name="20% - Colore 4 4 4 3" xfId="4597"/>
    <cellStyle name="20% - Colore 4 4 4 3 2" xfId="4598"/>
    <cellStyle name="20% - Colore 4 4 4 3 2 2" xfId="4599"/>
    <cellStyle name="20% - Colore 4 4 4 3 3" xfId="4600"/>
    <cellStyle name="20% - Colore 4 4 4 4" xfId="4601"/>
    <cellStyle name="20% - Colore 4 4 4 4 2" xfId="4602"/>
    <cellStyle name="20% - Colore 4 4 4 5" xfId="4603"/>
    <cellStyle name="20% - Colore 4 4 4 5 2" xfId="4604"/>
    <cellStyle name="20% - Colore 4 4 4 6" xfId="4605"/>
    <cellStyle name="20% - Colore 4 4 5" xfId="4606"/>
    <cellStyle name="20% - Colore 4 4 5 2" xfId="4607"/>
    <cellStyle name="20% - Colore 4 4 5 2 2" xfId="4608"/>
    <cellStyle name="20% - Colore 4 4 5 2 2 2" xfId="4609"/>
    <cellStyle name="20% - Colore 4 4 5 2 3" xfId="4610"/>
    <cellStyle name="20% - Colore 4 4 5 3" xfId="4611"/>
    <cellStyle name="20% - Colore 4 4 5 3 2" xfId="4612"/>
    <cellStyle name="20% - Colore 4 4 5 4" xfId="4613"/>
    <cellStyle name="20% - Colore 4 4 6" xfId="4614"/>
    <cellStyle name="20% - Colore 4 4 6 2" xfId="4615"/>
    <cellStyle name="20% - Colore 4 4 6 2 2" xfId="4616"/>
    <cellStyle name="20% - Colore 4 4 6 3" xfId="4617"/>
    <cellStyle name="20% - Colore 4 4 7" xfId="4618"/>
    <cellStyle name="20% - Colore 4 4 7 2" xfId="4619"/>
    <cellStyle name="20% - Colore 4 4 8" xfId="4620"/>
    <cellStyle name="20% - Colore 4 4 8 2" xfId="4621"/>
    <cellStyle name="20% - Colore 4 4 9" xfId="4622"/>
    <cellStyle name="20% - Colore 4 4 9 2" xfId="4623"/>
    <cellStyle name="20% - Colore 4 5" xfId="4624"/>
    <cellStyle name="20% - Colore 4 5 2" xfId="4625"/>
    <cellStyle name="20% - Colore 4 5 2 2" xfId="4626"/>
    <cellStyle name="20% - Colore 4 5 2 2 2" xfId="4627"/>
    <cellStyle name="20% - Colore 4 5 2 2 2 2" xfId="4628"/>
    <cellStyle name="20% - Colore 4 5 2 2 2 2 2" xfId="4629"/>
    <cellStyle name="20% - Colore 4 5 2 2 2 2 2 2" xfId="4630"/>
    <cellStyle name="20% - Colore 4 5 2 2 2 2 3" xfId="4631"/>
    <cellStyle name="20% - Colore 4 5 2 2 2 3" xfId="4632"/>
    <cellStyle name="20% - Colore 4 5 2 2 2 3 2" xfId="4633"/>
    <cellStyle name="20% - Colore 4 5 2 2 2 4" xfId="4634"/>
    <cellStyle name="20% - Colore 4 5 2 2 3" xfId="4635"/>
    <cellStyle name="20% - Colore 4 5 2 2 3 2" xfId="4636"/>
    <cellStyle name="20% - Colore 4 5 2 2 3 2 2" xfId="4637"/>
    <cellStyle name="20% - Colore 4 5 2 2 3 3" xfId="4638"/>
    <cellStyle name="20% - Colore 4 5 2 2 4" xfId="4639"/>
    <cellStyle name="20% - Colore 4 5 2 2 4 2" xfId="4640"/>
    <cellStyle name="20% - Colore 4 5 2 2 5" xfId="4641"/>
    <cellStyle name="20% - Colore 4 5 2 3" xfId="4642"/>
    <cellStyle name="20% - Colore 4 5 2 3 2" xfId="4643"/>
    <cellStyle name="20% - Colore 4 5 2 3 2 2" xfId="4644"/>
    <cellStyle name="20% - Colore 4 5 2 3 2 2 2" xfId="4645"/>
    <cellStyle name="20% - Colore 4 5 2 3 2 3" xfId="4646"/>
    <cellStyle name="20% - Colore 4 5 2 3 3" xfId="4647"/>
    <cellStyle name="20% - Colore 4 5 2 3 3 2" xfId="4648"/>
    <cellStyle name="20% - Colore 4 5 2 3 4" xfId="4649"/>
    <cellStyle name="20% - Colore 4 5 2 4" xfId="4650"/>
    <cellStyle name="20% - Colore 4 5 2 4 2" xfId="4651"/>
    <cellStyle name="20% - Colore 4 5 2 4 2 2" xfId="4652"/>
    <cellStyle name="20% - Colore 4 5 2 4 3" xfId="4653"/>
    <cellStyle name="20% - Colore 4 5 2 5" xfId="4654"/>
    <cellStyle name="20% - Colore 4 5 2 5 2" xfId="4655"/>
    <cellStyle name="20% - Colore 4 5 2 6" xfId="4656"/>
    <cellStyle name="20% - Colore 4 5 2 6 2" xfId="4657"/>
    <cellStyle name="20% - Colore 4 5 2 7" xfId="4658"/>
    <cellStyle name="20% - Colore 4 5 2 7 2" xfId="4659"/>
    <cellStyle name="20% - Colore 4 5 2 8" xfId="4660"/>
    <cellStyle name="20% - Colore 4 5 3" xfId="4661"/>
    <cellStyle name="20% - Colore 4 5 3 2" xfId="4662"/>
    <cellStyle name="20% - Colore 4 5 3 2 2" xfId="4663"/>
    <cellStyle name="20% - Colore 4 5 3 2 2 2" xfId="4664"/>
    <cellStyle name="20% - Colore 4 5 3 2 2 2 2" xfId="4665"/>
    <cellStyle name="20% - Colore 4 5 3 2 2 3" xfId="4666"/>
    <cellStyle name="20% - Colore 4 5 3 2 3" xfId="4667"/>
    <cellStyle name="20% - Colore 4 5 3 2 3 2" xfId="4668"/>
    <cellStyle name="20% - Colore 4 5 3 2 4" xfId="4669"/>
    <cellStyle name="20% - Colore 4 5 3 3" xfId="4670"/>
    <cellStyle name="20% - Colore 4 5 3 3 2" xfId="4671"/>
    <cellStyle name="20% - Colore 4 5 3 3 2 2" xfId="4672"/>
    <cellStyle name="20% - Colore 4 5 3 3 3" xfId="4673"/>
    <cellStyle name="20% - Colore 4 5 3 4" xfId="4674"/>
    <cellStyle name="20% - Colore 4 5 3 4 2" xfId="4675"/>
    <cellStyle name="20% - Colore 4 5 3 5" xfId="4676"/>
    <cellStyle name="20% - Colore 4 5 4" xfId="4677"/>
    <cellStyle name="20% - Colore 4 5 4 2" xfId="4678"/>
    <cellStyle name="20% - Colore 4 5 4 2 2" xfId="4679"/>
    <cellStyle name="20% - Colore 4 5 4 2 2 2" xfId="4680"/>
    <cellStyle name="20% - Colore 4 5 4 2 3" xfId="4681"/>
    <cellStyle name="20% - Colore 4 5 4 3" xfId="4682"/>
    <cellStyle name="20% - Colore 4 5 4 3 2" xfId="4683"/>
    <cellStyle name="20% - Colore 4 5 4 4" xfId="4684"/>
    <cellStyle name="20% - Colore 4 5 5" xfId="4685"/>
    <cellStyle name="20% - Colore 4 5 5 2" xfId="4686"/>
    <cellStyle name="20% - Colore 4 5 5 2 2" xfId="4687"/>
    <cellStyle name="20% - Colore 4 5 5 3" xfId="4688"/>
    <cellStyle name="20% - Colore 4 5 6" xfId="4689"/>
    <cellStyle name="20% - Colore 4 5 6 2" xfId="4690"/>
    <cellStyle name="20% - Colore 4 5 7" xfId="4691"/>
    <cellStyle name="20% - Colore 4 5 7 2" xfId="4692"/>
    <cellStyle name="20% - Colore 4 5 8" xfId="4693"/>
    <cellStyle name="20% - Colore 4 5 8 2" xfId="4694"/>
    <cellStyle name="20% - Colore 4 5 9" xfId="4695"/>
    <cellStyle name="20% - Colore 4 6" xfId="4696"/>
    <cellStyle name="20% - Colore 4 6 2" xfId="4697"/>
    <cellStyle name="20% - Colore 4 6 2 2" xfId="4698"/>
    <cellStyle name="20% - Colore 4 6 2 2 2" xfId="4699"/>
    <cellStyle name="20% - Colore 4 6 2 2 2 2" xfId="4700"/>
    <cellStyle name="20% - Colore 4 6 2 2 2 2 2" xfId="4701"/>
    <cellStyle name="20% - Colore 4 6 2 2 2 3" xfId="4702"/>
    <cellStyle name="20% - Colore 4 6 2 2 3" xfId="4703"/>
    <cellStyle name="20% - Colore 4 6 2 2 3 2" xfId="4704"/>
    <cellStyle name="20% - Colore 4 6 2 2 4" xfId="4705"/>
    <cellStyle name="20% - Colore 4 6 2 3" xfId="4706"/>
    <cellStyle name="20% - Colore 4 6 2 3 2" xfId="4707"/>
    <cellStyle name="20% - Colore 4 6 2 3 2 2" xfId="4708"/>
    <cellStyle name="20% - Colore 4 6 2 3 3" xfId="4709"/>
    <cellStyle name="20% - Colore 4 6 2 4" xfId="4710"/>
    <cellStyle name="20% - Colore 4 6 2 4 2" xfId="4711"/>
    <cellStyle name="20% - Colore 4 6 2 5" xfId="4712"/>
    <cellStyle name="20% - Colore 4 6 2 5 2" xfId="4713"/>
    <cellStyle name="20% - Colore 4 6 2 6" xfId="4714"/>
    <cellStyle name="20% - Colore 4 6 3" xfId="4715"/>
    <cellStyle name="20% - Colore 4 6 3 2" xfId="4716"/>
    <cellStyle name="20% - Colore 4 6 3 2 2" xfId="4717"/>
    <cellStyle name="20% - Colore 4 6 3 2 2 2" xfId="4718"/>
    <cellStyle name="20% - Colore 4 6 3 2 3" xfId="4719"/>
    <cellStyle name="20% - Colore 4 6 3 3" xfId="4720"/>
    <cellStyle name="20% - Colore 4 6 3 3 2" xfId="4721"/>
    <cellStyle name="20% - Colore 4 6 3 4" xfId="4722"/>
    <cellStyle name="20% - Colore 4 6 4" xfId="4723"/>
    <cellStyle name="20% - Colore 4 6 4 2" xfId="4724"/>
    <cellStyle name="20% - Colore 4 6 4 2 2" xfId="4725"/>
    <cellStyle name="20% - Colore 4 6 4 3" xfId="4726"/>
    <cellStyle name="20% - Colore 4 6 5" xfId="4727"/>
    <cellStyle name="20% - Colore 4 6 5 2" xfId="4728"/>
    <cellStyle name="20% - Colore 4 6 6" xfId="4729"/>
    <cellStyle name="20% - Colore 4 6 6 2" xfId="4730"/>
    <cellStyle name="20% - Colore 4 6 7" xfId="4731"/>
    <cellStyle name="20% - Colore 4 6 7 2" xfId="4732"/>
    <cellStyle name="20% - Colore 4 6 8" xfId="4733"/>
    <cellStyle name="20% - Colore 4 7" xfId="4734"/>
    <cellStyle name="20% - Colore 4 7 2" xfId="4735"/>
    <cellStyle name="20% - Colore 4 7 2 2" xfId="4736"/>
    <cellStyle name="20% - Colore 4 7 2 2 2" xfId="4737"/>
    <cellStyle name="20% - Colore 4 7 2 2 2 2" xfId="4738"/>
    <cellStyle name="20% - Colore 4 7 2 2 3" xfId="4739"/>
    <cellStyle name="20% - Colore 4 7 2 3" xfId="4740"/>
    <cellStyle name="20% - Colore 4 7 2 3 2" xfId="4741"/>
    <cellStyle name="20% - Colore 4 7 2 4" xfId="4742"/>
    <cellStyle name="20% - Colore 4 7 3" xfId="4743"/>
    <cellStyle name="20% - Colore 4 7 3 2" xfId="4744"/>
    <cellStyle name="20% - Colore 4 7 3 2 2" xfId="4745"/>
    <cellStyle name="20% - Colore 4 7 3 3" xfId="4746"/>
    <cellStyle name="20% - Colore 4 7 4" xfId="4747"/>
    <cellStyle name="20% - Colore 4 7 4 2" xfId="4748"/>
    <cellStyle name="20% - Colore 4 7 5" xfId="4749"/>
    <cellStyle name="20% - Colore 4 7 5 2" xfId="4750"/>
    <cellStyle name="20% - Colore 4 7 6" xfId="4751"/>
    <cellStyle name="20% - Colore 4 8" xfId="4752"/>
    <cellStyle name="20% - Colore 4 8 2" xfId="4753"/>
    <cellStyle name="20% - Colore 4 8 2 2" xfId="4754"/>
    <cellStyle name="20% - Colore 4 8 2 2 2" xfId="4755"/>
    <cellStyle name="20% - Colore 4 8 2 3" xfId="4756"/>
    <cellStyle name="20% - Colore 4 8 3" xfId="4757"/>
    <cellStyle name="20% - Colore 4 8 3 2" xfId="4758"/>
    <cellStyle name="20% - Colore 4 8 4" xfId="4759"/>
    <cellStyle name="20% - Colore 4 9" xfId="4760"/>
    <cellStyle name="20% - Colore 4 9 2" xfId="4761"/>
    <cellStyle name="20% - Colore 4 9 2 2" xfId="4762"/>
    <cellStyle name="20% - Colore 4 9 3" xfId="4763"/>
    <cellStyle name="20% - Colore 5 10" xfId="4764"/>
    <cellStyle name="20% - Colore 5 10 2" xfId="4765"/>
    <cellStyle name="20% - Colore 5 11" xfId="4766"/>
    <cellStyle name="20% - Colore 5 11 2" xfId="4767"/>
    <cellStyle name="20% - Colore 5 12" xfId="4768"/>
    <cellStyle name="20% - Colore 5 12 2" xfId="4769"/>
    <cellStyle name="20% - Colore 5 13" xfId="4770"/>
    <cellStyle name="20% - Colore 5 14" xfId="4771"/>
    <cellStyle name="20% - Colore 5 2" xfId="4772"/>
    <cellStyle name="20% - Colore 5 2 10" xfId="4773"/>
    <cellStyle name="20% - Colore 5 2 10 2" xfId="4774"/>
    <cellStyle name="20% - Colore 5 2 11" xfId="4775"/>
    <cellStyle name="20% - Colore 5 2 11 2" xfId="4776"/>
    <cellStyle name="20% - Colore 5 2 12" xfId="4777"/>
    <cellStyle name="20% - Colore 5 2 13" xfId="4778"/>
    <cellStyle name="20% - Colore 5 2 14" xfId="4779"/>
    <cellStyle name="20% - Colore 5 2 2" xfId="4780"/>
    <cellStyle name="20% - Colore 5 2 2 10" xfId="4781"/>
    <cellStyle name="20% - Colore 5 2 2 10 2" xfId="4782"/>
    <cellStyle name="20% - Colore 5 2 2 11" xfId="4783"/>
    <cellStyle name="20% - Colore 5 2 2 2" xfId="4784"/>
    <cellStyle name="20% - Colore 5 2 2 2 10" xfId="4785"/>
    <cellStyle name="20% - Colore 5 2 2 2 2" xfId="4786"/>
    <cellStyle name="20% - Colore 5 2 2 2 2 2" xfId="4787"/>
    <cellStyle name="20% - Colore 5 2 2 2 2 2 2" xfId="4788"/>
    <cellStyle name="20% - Colore 5 2 2 2 2 2 2 2" xfId="4789"/>
    <cellStyle name="20% - Colore 5 2 2 2 2 2 2 2 2" xfId="4790"/>
    <cellStyle name="20% - Colore 5 2 2 2 2 2 2 2 2 2" xfId="4791"/>
    <cellStyle name="20% - Colore 5 2 2 2 2 2 2 2 2 2 2" xfId="4792"/>
    <cellStyle name="20% - Colore 5 2 2 2 2 2 2 2 2 3" xfId="4793"/>
    <cellStyle name="20% - Colore 5 2 2 2 2 2 2 2 3" xfId="4794"/>
    <cellStyle name="20% - Colore 5 2 2 2 2 2 2 2 3 2" xfId="4795"/>
    <cellStyle name="20% - Colore 5 2 2 2 2 2 2 2 4" xfId="4796"/>
    <cellStyle name="20% - Colore 5 2 2 2 2 2 2 3" xfId="4797"/>
    <cellStyle name="20% - Colore 5 2 2 2 2 2 2 3 2" xfId="4798"/>
    <cellStyle name="20% - Colore 5 2 2 2 2 2 2 3 2 2" xfId="4799"/>
    <cellStyle name="20% - Colore 5 2 2 2 2 2 2 3 3" xfId="4800"/>
    <cellStyle name="20% - Colore 5 2 2 2 2 2 2 4" xfId="4801"/>
    <cellStyle name="20% - Colore 5 2 2 2 2 2 2 4 2" xfId="4802"/>
    <cellStyle name="20% - Colore 5 2 2 2 2 2 2 5" xfId="4803"/>
    <cellStyle name="20% - Colore 5 2 2 2 2 2 3" xfId="4804"/>
    <cellStyle name="20% - Colore 5 2 2 2 2 2 3 2" xfId="4805"/>
    <cellStyle name="20% - Colore 5 2 2 2 2 2 3 2 2" xfId="4806"/>
    <cellStyle name="20% - Colore 5 2 2 2 2 2 3 2 2 2" xfId="4807"/>
    <cellStyle name="20% - Colore 5 2 2 2 2 2 3 2 3" xfId="4808"/>
    <cellStyle name="20% - Colore 5 2 2 2 2 2 3 3" xfId="4809"/>
    <cellStyle name="20% - Colore 5 2 2 2 2 2 3 3 2" xfId="4810"/>
    <cellStyle name="20% - Colore 5 2 2 2 2 2 3 4" xfId="4811"/>
    <cellStyle name="20% - Colore 5 2 2 2 2 2 4" xfId="4812"/>
    <cellStyle name="20% - Colore 5 2 2 2 2 2 4 2" xfId="4813"/>
    <cellStyle name="20% - Colore 5 2 2 2 2 2 4 2 2" xfId="4814"/>
    <cellStyle name="20% - Colore 5 2 2 2 2 2 4 3" xfId="4815"/>
    <cellStyle name="20% - Colore 5 2 2 2 2 2 5" xfId="4816"/>
    <cellStyle name="20% - Colore 5 2 2 2 2 2 5 2" xfId="4817"/>
    <cellStyle name="20% - Colore 5 2 2 2 2 2 6" xfId="4818"/>
    <cellStyle name="20% - Colore 5 2 2 2 2 2 6 2" xfId="4819"/>
    <cellStyle name="20% - Colore 5 2 2 2 2 2 7" xfId="4820"/>
    <cellStyle name="20% - Colore 5 2 2 2 2 2 7 2" xfId="4821"/>
    <cellStyle name="20% - Colore 5 2 2 2 2 2 8" xfId="4822"/>
    <cellStyle name="20% - Colore 5 2 2 2 2 3" xfId="4823"/>
    <cellStyle name="20% - Colore 5 2 2 2 2 3 2" xfId="4824"/>
    <cellStyle name="20% - Colore 5 2 2 2 2 3 2 2" xfId="4825"/>
    <cellStyle name="20% - Colore 5 2 2 2 2 3 2 2 2" xfId="4826"/>
    <cellStyle name="20% - Colore 5 2 2 2 2 3 2 2 2 2" xfId="4827"/>
    <cellStyle name="20% - Colore 5 2 2 2 2 3 2 2 3" xfId="4828"/>
    <cellStyle name="20% - Colore 5 2 2 2 2 3 2 3" xfId="4829"/>
    <cellStyle name="20% - Colore 5 2 2 2 2 3 2 3 2" xfId="4830"/>
    <cellStyle name="20% - Colore 5 2 2 2 2 3 2 4" xfId="4831"/>
    <cellStyle name="20% - Colore 5 2 2 2 2 3 3" xfId="4832"/>
    <cellStyle name="20% - Colore 5 2 2 2 2 3 3 2" xfId="4833"/>
    <cellStyle name="20% - Colore 5 2 2 2 2 3 3 2 2" xfId="4834"/>
    <cellStyle name="20% - Colore 5 2 2 2 2 3 3 3" xfId="4835"/>
    <cellStyle name="20% - Colore 5 2 2 2 2 3 4" xfId="4836"/>
    <cellStyle name="20% - Colore 5 2 2 2 2 3 4 2" xfId="4837"/>
    <cellStyle name="20% - Colore 5 2 2 2 2 3 5" xfId="4838"/>
    <cellStyle name="20% - Colore 5 2 2 2 2 4" xfId="4839"/>
    <cellStyle name="20% - Colore 5 2 2 2 2 4 2" xfId="4840"/>
    <cellStyle name="20% - Colore 5 2 2 2 2 4 2 2" xfId="4841"/>
    <cellStyle name="20% - Colore 5 2 2 2 2 4 2 2 2" xfId="4842"/>
    <cellStyle name="20% - Colore 5 2 2 2 2 4 2 3" xfId="4843"/>
    <cellStyle name="20% - Colore 5 2 2 2 2 4 3" xfId="4844"/>
    <cellStyle name="20% - Colore 5 2 2 2 2 4 3 2" xfId="4845"/>
    <cellStyle name="20% - Colore 5 2 2 2 2 4 4" xfId="4846"/>
    <cellStyle name="20% - Colore 5 2 2 2 2 5" xfId="4847"/>
    <cellStyle name="20% - Colore 5 2 2 2 2 5 2" xfId="4848"/>
    <cellStyle name="20% - Colore 5 2 2 2 2 5 2 2" xfId="4849"/>
    <cellStyle name="20% - Colore 5 2 2 2 2 5 3" xfId="4850"/>
    <cellStyle name="20% - Colore 5 2 2 2 2 6" xfId="4851"/>
    <cellStyle name="20% - Colore 5 2 2 2 2 6 2" xfId="4852"/>
    <cellStyle name="20% - Colore 5 2 2 2 2 7" xfId="4853"/>
    <cellStyle name="20% - Colore 5 2 2 2 2 7 2" xfId="4854"/>
    <cellStyle name="20% - Colore 5 2 2 2 2 8" xfId="4855"/>
    <cellStyle name="20% - Colore 5 2 2 2 2 8 2" xfId="4856"/>
    <cellStyle name="20% - Colore 5 2 2 2 2 9" xfId="4857"/>
    <cellStyle name="20% - Colore 5 2 2 2 3" xfId="4858"/>
    <cellStyle name="20% - Colore 5 2 2 2 3 2" xfId="4859"/>
    <cellStyle name="20% - Colore 5 2 2 2 3 2 2" xfId="4860"/>
    <cellStyle name="20% - Colore 5 2 2 2 3 2 2 2" xfId="4861"/>
    <cellStyle name="20% - Colore 5 2 2 2 3 2 2 2 2" xfId="4862"/>
    <cellStyle name="20% - Colore 5 2 2 2 3 2 2 2 2 2" xfId="4863"/>
    <cellStyle name="20% - Colore 5 2 2 2 3 2 2 2 3" xfId="4864"/>
    <cellStyle name="20% - Colore 5 2 2 2 3 2 2 3" xfId="4865"/>
    <cellStyle name="20% - Colore 5 2 2 2 3 2 2 3 2" xfId="4866"/>
    <cellStyle name="20% - Colore 5 2 2 2 3 2 2 4" xfId="4867"/>
    <cellStyle name="20% - Colore 5 2 2 2 3 2 3" xfId="4868"/>
    <cellStyle name="20% - Colore 5 2 2 2 3 2 3 2" xfId="4869"/>
    <cellStyle name="20% - Colore 5 2 2 2 3 2 3 2 2" xfId="4870"/>
    <cellStyle name="20% - Colore 5 2 2 2 3 2 3 3" xfId="4871"/>
    <cellStyle name="20% - Colore 5 2 2 2 3 2 4" xfId="4872"/>
    <cellStyle name="20% - Colore 5 2 2 2 3 2 4 2" xfId="4873"/>
    <cellStyle name="20% - Colore 5 2 2 2 3 2 5" xfId="4874"/>
    <cellStyle name="20% - Colore 5 2 2 2 3 2 5 2" xfId="4875"/>
    <cellStyle name="20% - Colore 5 2 2 2 3 2 6" xfId="4876"/>
    <cellStyle name="20% - Colore 5 2 2 2 3 3" xfId="4877"/>
    <cellStyle name="20% - Colore 5 2 2 2 3 3 2" xfId="4878"/>
    <cellStyle name="20% - Colore 5 2 2 2 3 3 2 2" xfId="4879"/>
    <cellStyle name="20% - Colore 5 2 2 2 3 3 2 2 2" xfId="4880"/>
    <cellStyle name="20% - Colore 5 2 2 2 3 3 2 3" xfId="4881"/>
    <cellStyle name="20% - Colore 5 2 2 2 3 3 3" xfId="4882"/>
    <cellStyle name="20% - Colore 5 2 2 2 3 3 3 2" xfId="4883"/>
    <cellStyle name="20% - Colore 5 2 2 2 3 3 4" xfId="4884"/>
    <cellStyle name="20% - Colore 5 2 2 2 3 4" xfId="4885"/>
    <cellStyle name="20% - Colore 5 2 2 2 3 4 2" xfId="4886"/>
    <cellStyle name="20% - Colore 5 2 2 2 3 4 2 2" xfId="4887"/>
    <cellStyle name="20% - Colore 5 2 2 2 3 4 3" xfId="4888"/>
    <cellStyle name="20% - Colore 5 2 2 2 3 5" xfId="4889"/>
    <cellStyle name="20% - Colore 5 2 2 2 3 5 2" xfId="4890"/>
    <cellStyle name="20% - Colore 5 2 2 2 3 6" xfId="4891"/>
    <cellStyle name="20% - Colore 5 2 2 2 3 6 2" xfId="4892"/>
    <cellStyle name="20% - Colore 5 2 2 2 3 7" xfId="4893"/>
    <cellStyle name="20% - Colore 5 2 2 2 3 7 2" xfId="4894"/>
    <cellStyle name="20% - Colore 5 2 2 2 3 8" xfId="4895"/>
    <cellStyle name="20% - Colore 5 2 2 2 4" xfId="4896"/>
    <cellStyle name="20% - Colore 5 2 2 2 4 2" xfId="4897"/>
    <cellStyle name="20% - Colore 5 2 2 2 4 2 2" xfId="4898"/>
    <cellStyle name="20% - Colore 5 2 2 2 4 2 2 2" xfId="4899"/>
    <cellStyle name="20% - Colore 5 2 2 2 4 2 2 2 2" xfId="4900"/>
    <cellStyle name="20% - Colore 5 2 2 2 4 2 2 3" xfId="4901"/>
    <cellStyle name="20% - Colore 5 2 2 2 4 2 3" xfId="4902"/>
    <cellStyle name="20% - Colore 5 2 2 2 4 2 3 2" xfId="4903"/>
    <cellStyle name="20% - Colore 5 2 2 2 4 2 4" xfId="4904"/>
    <cellStyle name="20% - Colore 5 2 2 2 4 3" xfId="4905"/>
    <cellStyle name="20% - Colore 5 2 2 2 4 3 2" xfId="4906"/>
    <cellStyle name="20% - Colore 5 2 2 2 4 3 2 2" xfId="4907"/>
    <cellStyle name="20% - Colore 5 2 2 2 4 3 3" xfId="4908"/>
    <cellStyle name="20% - Colore 5 2 2 2 4 4" xfId="4909"/>
    <cellStyle name="20% - Colore 5 2 2 2 4 4 2" xfId="4910"/>
    <cellStyle name="20% - Colore 5 2 2 2 4 5" xfId="4911"/>
    <cellStyle name="20% - Colore 5 2 2 2 4 5 2" xfId="4912"/>
    <cellStyle name="20% - Colore 5 2 2 2 4 6" xfId="4913"/>
    <cellStyle name="20% - Colore 5 2 2 2 5" xfId="4914"/>
    <cellStyle name="20% - Colore 5 2 2 2 5 2" xfId="4915"/>
    <cellStyle name="20% - Colore 5 2 2 2 5 2 2" xfId="4916"/>
    <cellStyle name="20% - Colore 5 2 2 2 5 2 2 2" xfId="4917"/>
    <cellStyle name="20% - Colore 5 2 2 2 5 2 3" xfId="4918"/>
    <cellStyle name="20% - Colore 5 2 2 2 5 3" xfId="4919"/>
    <cellStyle name="20% - Colore 5 2 2 2 5 3 2" xfId="4920"/>
    <cellStyle name="20% - Colore 5 2 2 2 5 4" xfId="4921"/>
    <cellStyle name="20% - Colore 5 2 2 2 6" xfId="4922"/>
    <cellStyle name="20% - Colore 5 2 2 2 6 2" xfId="4923"/>
    <cellStyle name="20% - Colore 5 2 2 2 6 2 2" xfId="4924"/>
    <cellStyle name="20% - Colore 5 2 2 2 6 3" xfId="4925"/>
    <cellStyle name="20% - Colore 5 2 2 2 7" xfId="4926"/>
    <cellStyle name="20% - Colore 5 2 2 2 7 2" xfId="4927"/>
    <cellStyle name="20% - Colore 5 2 2 2 8" xfId="4928"/>
    <cellStyle name="20% - Colore 5 2 2 2 8 2" xfId="4929"/>
    <cellStyle name="20% - Colore 5 2 2 2 9" xfId="4930"/>
    <cellStyle name="20% - Colore 5 2 2 2 9 2" xfId="4931"/>
    <cellStyle name="20% - Colore 5 2 2 3" xfId="4932"/>
    <cellStyle name="20% - Colore 5 2 2 3 2" xfId="4933"/>
    <cellStyle name="20% - Colore 5 2 2 3 2 2" xfId="4934"/>
    <cellStyle name="20% - Colore 5 2 2 3 2 2 2" xfId="4935"/>
    <cellStyle name="20% - Colore 5 2 2 3 2 2 2 2" xfId="4936"/>
    <cellStyle name="20% - Colore 5 2 2 3 2 2 2 2 2" xfId="4937"/>
    <cellStyle name="20% - Colore 5 2 2 3 2 2 2 2 2 2" xfId="4938"/>
    <cellStyle name="20% - Colore 5 2 2 3 2 2 2 2 3" xfId="4939"/>
    <cellStyle name="20% - Colore 5 2 2 3 2 2 2 3" xfId="4940"/>
    <cellStyle name="20% - Colore 5 2 2 3 2 2 2 3 2" xfId="4941"/>
    <cellStyle name="20% - Colore 5 2 2 3 2 2 2 4" xfId="4942"/>
    <cellStyle name="20% - Colore 5 2 2 3 2 2 3" xfId="4943"/>
    <cellStyle name="20% - Colore 5 2 2 3 2 2 3 2" xfId="4944"/>
    <cellStyle name="20% - Colore 5 2 2 3 2 2 3 2 2" xfId="4945"/>
    <cellStyle name="20% - Colore 5 2 2 3 2 2 3 3" xfId="4946"/>
    <cellStyle name="20% - Colore 5 2 2 3 2 2 4" xfId="4947"/>
    <cellStyle name="20% - Colore 5 2 2 3 2 2 4 2" xfId="4948"/>
    <cellStyle name="20% - Colore 5 2 2 3 2 2 5" xfId="4949"/>
    <cellStyle name="20% - Colore 5 2 2 3 2 3" xfId="4950"/>
    <cellStyle name="20% - Colore 5 2 2 3 2 3 2" xfId="4951"/>
    <cellStyle name="20% - Colore 5 2 2 3 2 3 2 2" xfId="4952"/>
    <cellStyle name="20% - Colore 5 2 2 3 2 3 2 2 2" xfId="4953"/>
    <cellStyle name="20% - Colore 5 2 2 3 2 3 2 3" xfId="4954"/>
    <cellStyle name="20% - Colore 5 2 2 3 2 3 3" xfId="4955"/>
    <cellStyle name="20% - Colore 5 2 2 3 2 3 3 2" xfId="4956"/>
    <cellStyle name="20% - Colore 5 2 2 3 2 3 4" xfId="4957"/>
    <cellStyle name="20% - Colore 5 2 2 3 2 4" xfId="4958"/>
    <cellStyle name="20% - Colore 5 2 2 3 2 4 2" xfId="4959"/>
    <cellStyle name="20% - Colore 5 2 2 3 2 4 2 2" xfId="4960"/>
    <cellStyle name="20% - Colore 5 2 2 3 2 4 3" xfId="4961"/>
    <cellStyle name="20% - Colore 5 2 2 3 2 5" xfId="4962"/>
    <cellStyle name="20% - Colore 5 2 2 3 2 5 2" xfId="4963"/>
    <cellStyle name="20% - Colore 5 2 2 3 2 6" xfId="4964"/>
    <cellStyle name="20% - Colore 5 2 2 3 2 6 2" xfId="4965"/>
    <cellStyle name="20% - Colore 5 2 2 3 2 7" xfId="4966"/>
    <cellStyle name="20% - Colore 5 2 2 3 2 7 2" xfId="4967"/>
    <cellStyle name="20% - Colore 5 2 2 3 2 8" xfId="4968"/>
    <cellStyle name="20% - Colore 5 2 2 3 3" xfId="4969"/>
    <cellStyle name="20% - Colore 5 2 2 3 3 2" xfId="4970"/>
    <cellStyle name="20% - Colore 5 2 2 3 3 2 2" xfId="4971"/>
    <cellStyle name="20% - Colore 5 2 2 3 3 2 2 2" xfId="4972"/>
    <cellStyle name="20% - Colore 5 2 2 3 3 2 2 2 2" xfId="4973"/>
    <cellStyle name="20% - Colore 5 2 2 3 3 2 2 3" xfId="4974"/>
    <cellStyle name="20% - Colore 5 2 2 3 3 2 3" xfId="4975"/>
    <cellStyle name="20% - Colore 5 2 2 3 3 2 3 2" xfId="4976"/>
    <cellStyle name="20% - Colore 5 2 2 3 3 2 4" xfId="4977"/>
    <cellStyle name="20% - Colore 5 2 2 3 3 3" xfId="4978"/>
    <cellStyle name="20% - Colore 5 2 2 3 3 3 2" xfId="4979"/>
    <cellStyle name="20% - Colore 5 2 2 3 3 3 2 2" xfId="4980"/>
    <cellStyle name="20% - Colore 5 2 2 3 3 3 3" xfId="4981"/>
    <cellStyle name="20% - Colore 5 2 2 3 3 4" xfId="4982"/>
    <cellStyle name="20% - Colore 5 2 2 3 3 4 2" xfId="4983"/>
    <cellStyle name="20% - Colore 5 2 2 3 3 5" xfId="4984"/>
    <cellStyle name="20% - Colore 5 2 2 3 4" xfId="4985"/>
    <cellStyle name="20% - Colore 5 2 2 3 4 2" xfId="4986"/>
    <cellStyle name="20% - Colore 5 2 2 3 4 2 2" xfId="4987"/>
    <cellStyle name="20% - Colore 5 2 2 3 4 2 2 2" xfId="4988"/>
    <cellStyle name="20% - Colore 5 2 2 3 4 2 3" xfId="4989"/>
    <cellStyle name="20% - Colore 5 2 2 3 4 3" xfId="4990"/>
    <cellStyle name="20% - Colore 5 2 2 3 4 3 2" xfId="4991"/>
    <cellStyle name="20% - Colore 5 2 2 3 4 4" xfId="4992"/>
    <cellStyle name="20% - Colore 5 2 2 3 5" xfId="4993"/>
    <cellStyle name="20% - Colore 5 2 2 3 5 2" xfId="4994"/>
    <cellStyle name="20% - Colore 5 2 2 3 5 2 2" xfId="4995"/>
    <cellStyle name="20% - Colore 5 2 2 3 5 3" xfId="4996"/>
    <cellStyle name="20% - Colore 5 2 2 3 6" xfId="4997"/>
    <cellStyle name="20% - Colore 5 2 2 3 6 2" xfId="4998"/>
    <cellStyle name="20% - Colore 5 2 2 3 7" xfId="4999"/>
    <cellStyle name="20% - Colore 5 2 2 3 7 2" xfId="5000"/>
    <cellStyle name="20% - Colore 5 2 2 3 8" xfId="5001"/>
    <cellStyle name="20% - Colore 5 2 2 3 8 2" xfId="5002"/>
    <cellStyle name="20% - Colore 5 2 2 3 9" xfId="5003"/>
    <cellStyle name="20% - Colore 5 2 2 4" xfId="5004"/>
    <cellStyle name="20% - Colore 5 2 2 4 2" xfId="5005"/>
    <cellStyle name="20% - Colore 5 2 2 4 2 2" xfId="5006"/>
    <cellStyle name="20% - Colore 5 2 2 4 2 2 2" xfId="5007"/>
    <cellStyle name="20% - Colore 5 2 2 4 2 2 2 2" xfId="5008"/>
    <cellStyle name="20% - Colore 5 2 2 4 2 2 2 2 2" xfId="5009"/>
    <cellStyle name="20% - Colore 5 2 2 4 2 2 2 3" xfId="5010"/>
    <cellStyle name="20% - Colore 5 2 2 4 2 2 3" xfId="5011"/>
    <cellStyle name="20% - Colore 5 2 2 4 2 2 3 2" xfId="5012"/>
    <cellStyle name="20% - Colore 5 2 2 4 2 2 4" xfId="5013"/>
    <cellStyle name="20% - Colore 5 2 2 4 2 3" xfId="5014"/>
    <cellStyle name="20% - Colore 5 2 2 4 2 3 2" xfId="5015"/>
    <cellStyle name="20% - Colore 5 2 2 4 2 3 2 2" xfId="5016"/>
    <cellStyle name="20% - Colore 5 2 2 4 2 3 3" xfId="5017"/>
    <cellStyle name="20% - Colore 5 2 2 4 2 4" xfId="5018"/>
    <cellStyle name="20% - Colore 5 2 2 4 2 4 2" xfId="5019"/>
    <cellStyle name="20% - Colore 5 2 2 4 2 5" xfId="5020"/>
    <cellStyle name="20% - Colore 5 2 2 4 2 5 2" xfId="5021"/>
    <cellStyle name="20% - Colore 5 2 2 4 2 6" xfId="5022"/>
    <cellStyle name="20% - Colore 5 2 2 4 3" xfId="5023"/>
    <cellStyle name="20% - Colore 5 2 2 4 3 2" xfId="5024"/>
    <cellStyle name="20% - Colore 5 2 2 4 3 2 2" xfId="5025"/>
    <cellStyle name="20% - Colore 5 2 2 4 3 2 2 2" xfId="5026"/>
    <cellStyle name="20% - Colore 5 2 2 4 3 2 3" xfId="5027"/>
    <cellStyle name="20% - Colore 5 2 2 4 3 3" xfId="5028"/>
    <cellStyle name="20% - Colore 5 2 2 4 3 3 2" xfId="5029"/>
    <cellStyle name="20% - Colore 5 2 2 4 3 4" xfId="5030"/>
    <cellStyle name="20% - Colore 5 2 2 4 4" xfId="5031"/>
    <cellStyle name="20% - Colore 5 2 2 4 4 2" xfId="5032"/>
    <cellStyle name="20% - Colore 5 2 2 4 4 2 2" xfId="5033"/>
    <cellStyle name="20% - Colore 5 2 2 4 4 3" xfId="5034"/>
    <cellStyle name="20% - Colore 5 2 2 4 5" xfId="5035"/>
    <cellStyle name="20% - Colore 5 2 2 4 5 2" xfId="5036"/>
    <cellStyle name="20% - Colore 5 2 2 4 6" xfId="5037"/>
    <cellStyle name="20% - Colore 5 2 2 4 6 2" xfId="5038"/>
    <cellStyle name="20% - Colore 5 2 2 4 7" xfId="5039"/>
    <cellStyle name="20% - Colore 5 2 2 4 7 2" xfId="5040"/>
    <cellStyle name="20% - Colore 5 2 2 4 8" xfId="5041"/>
    <cellStyle name="20% - Colore 5 2 2 5" xfId="5042"/>
    <cellStyle name="20% - Colore 5 2 2 5 2" xfId="5043"/>
    <cellStyle name="20% - Colore 5 2 2 5 2 2" xfId="5044"/>
    <cellStyle name="20% - Colore 5 2 2 5 2 2 2" xfId="5045"/>
    <cellStyle name="20% - Colore 5 2 2 5 2 2 2 2" xfId="5046"/>
    <cellStyle name="20% - Colore 5 2 2 5 2 2 3" xfId="5047"/>
    <cellStyle name="20% - Colore 5 2 2 5 2 3" xfId="5048"/>
    <cellStyle name="20% - Colore 5 2 2 5 2 3 2" xfId="5049"/>
    <cellStyle name="20% - Colore 5 2 2 5 2 4" xfId="5050"/>
    <cellStyle name="20% - Colore 5 2 2 5 3" xfId="5051"/>
    <cellStyle name="20% - Colore 5 2 2 5 3 2" xfId="5052"/>
    <cellStyle name="20% - Colore 5 2 2 5 3 2 2" xfId="5053"/>
    <cellStyle name="20% - Colore 5 2 2 5 3 3" xfId="5054"/>
    <cellStyle name="20% - Colore 5 2 2 5 4" xfId="5055"/>
    <cellStyle name="20% - Colore 5 2 2 5 4 2" xfId="5056"/>
    <cellStyle name="20% - Colore 5 2 2 5 5" xfId="5057"/>
    <cellStyle name="20% - Colore 5 2 2 5 5 2" xfId="5058"/>
    <cellStyle name="20% - Colore 5 2 2 5 6" xfId="5059"/>
    <cellStyle name="20% - Colore 5 2 2 6" xfId="5060"/>
    <cellStyle name="20% - Colore 5 2 2 6 2" xfId="5061"/>
    <cellStyle name="20% - Colore 5 2 2 6 2 2" xfId="5062"/>
    <cellStyle name="20% - Colore 5 2 2 6 2 2 2" xfId="5063"/>
    <cellStyle name="20% - Colore 5 2 2 6 2 3" xfId="5064"/>
    <cellStyle name="20% - Colore 5 2 2 6 3" xfId="5065"/>
    <cellStyle name="20% - Colore 5 2 2 6 3 2" xfId="5066"/>
    <cellStyle name="20% - Colore 5 2 2 6 4" xfId="5067"/>
    <cellStyle name="20% - Colore 5 2 2 7" xfId="5068"/>
    <cellStyle name="20% - Colore 5 2 2 7 2" xfId="5069"/>
    <cellStyle name="20% - Colore 5 2 2 7 2 2" xfId="5070"/>
    <cellStyle name="20% - Colore 5 2 2 7 3" xfId="5071"/>
    <cellStyle name="20% - Colore 5 2 2 8" xfId="5072"/>
    <cellStyle name="20% - Colore 5 2 2 8 2" xfId="5073"/>
    <cellStyle name="20% - Colore 5 2 2 9" xfId="5074"/>
    <cellStyle name="20% - Colore 5 2 2 9 2" xfId="5075"/>
    <cellStyle name="20% - Colore 5 2 3" xfId="5076"/>
    <cellStyle name="20% - Colore 5 2 3 10" xfId="5077"/>
    <cellStyle name="20% - Colore 5 2 3 2" xfId="5078"/>
    <cellStyle name="20% - Colore 5 2 3 2 2" xfId="5079"/>
    <cellStyle name="20% - Colore 5 2 3 2 2 2" xfId="5080"/>
    <cellStyle name="20% - Colore 5 2 3 2 2 2 2" xfId="5081"/>
    <cellStyle name="20% - Colore 5 2 3 2 2 2 2 2" xfId="5082"/>
    <cellStyle name="20% - Colore 5 2 3 2 2 2 2 2 2" xfId="5083"/>
    <cellStyle name="20% - Colore 5 2 3 2 2 2 2 2 2 2" xfId="5084"/>
    <cellStyle name="20% - Colore 5 2 3 2 2 2 2 2 3" xfId="5085"/>
    <cellStyle name="20% - Colore 5 2 3 2 2 2 2 3" xfId="5086"/>
    <cellStyle name="20% - Colore 5 2 3 2 2 2 2 3 2" xfId="5087"/>
    <cellStyle name="20% - Colore 5 2 3 2 2 2 2 4" xfId="5088"/>
    <cellStyle name="20% - Colore 5 2 3 2 2 2 3" xfId="5089"/>
    <cellStyle name="20% - Colore 5 2 3 2 2 2 3 2" xfId="5090"/>
    <cellStyle name="20% - Colore 5 2 3 2 2 2 3 2 2" xfId="5091"/>
    <cellStyle name="20% - Colore 5 2 3 2 2 2 3 3" xfId="5092"/>
    <cellStyle name="20% - Colore 5 2 3 2 2 2 4" xfId="5093"/>
    <cellStyle name="20% - Colore 5 2 3 2 2 2 4 2" xfId="5094"/>
    <cellStyle name="20% - Colore 5 2 3 2 2 2 5" xfId="5095"/>
    <cellStyle name="20% - Colore 5 2 3 2 2 3" xfId="5096"/>
    <cellStyle name="20% - Colore 5 2 3 2 2 3 2" xfId="5097"/>
    <cellStyle name="20% - Colore 5 2 3 2 2 3 2 2" xfId="5098"/>
    <cellStyle name="20% - Colore 5 2 3 2 2 3 2 2 2" xfId="5099"/>
    <cellStyle name="20% - Colore 5 2 3 2 2 3 2 3" xfId="5100"/>
    <cellStyle name="20% - Colore 5 2 3 2 2 3 3" xfId="5101"/>
    <cellStyle name="20% - Colore 5 2 3 2 2 3 3 2" xfId="5102"/>
    <cellStyle name="20% - Colore 5 2 3 2 2 3 4" xfId="5103"/>
    <cellStyle name="20% - Colore 5 2 3 2 2 4" xfId="5104"/>
    <cellStyle name="20% - Colore 5 2 3 2 2 4 2" xfId="5105"/>
    <cellStyle name="20% - Colore 5 2 3 2 2 4 2 2" xfId="5106"/>
    <cellStyle name="20% - Colore 5 2 3 2 2 4 3" xfId="5107"/>
    <cellStyle name="20% - Colore 5 2 3 2 2 5" xfId="5108"/>
    <cellStyle name="20% - Colore 5 2 3 2 2 5 2" xfId="5109"/>
    <cellStyle name="20% - Colore 5 2 3 2 2 6" xfId="5110"/>
    <cellStyle name="20% - Colore 5 2 3 2 2 6 2" xfId="5111"/>
    <cellStyle name="20% - Colore 5 2 3 2 2 7" xfId="5112"/>
    <cellStyle name="20% - Colore 5 2 3 2 2 7 2" xfId="5113"/>
    <cellStyle name="20% - Colore 5 2 3 2 2 8" xfId="5114"/>
    <cellStyle name="20% - Colore 5 2 3 2 3" xfId="5115"/>
    <cellStyle name="20% - Colore 5 2 3 2 3 2" xfId="5116"/>
    <cellStyle name="20% - Colore 5 2 3 2 3 2 2" xfId="5117"/>
    <cellStyle name="20% - Colore 5 2 3 2 3 2 2 2" xfId="5118"/>
    <cellStyle name="20% - Colore 5 2 3 2 3 2 2 2 2" xfId="5119"/>
    <cellStyle name="20% - Colore 5 2 3 2 3 2 2 3" xfId="5120"/>
    <cellStyle name="20% - Colore 5 2 3 2 3 2 3" xfId="5121"/>
    <cellStyle name="20% - Colore 5 2 3 2 3 2 3 2" xfId="5122"/>
    <cellStyle name="20% - Colore 5 2 3 2 3 2 4" xfId="5123"/>
    <cellStyle name="20% - Colore 5 2 3 2 3 3" xfId="5124"/>
    <cellStyle name="20% - Colore 5 2 3 2 3 3 2" xfId="5125"/>
    <cellStyle name="20% - Colore 5 2 3 2 3 3 2 2" xfId="5126"/>
    <cellStyle name="20% - Colore 5 2 3 2 3 3 3" xfId="5127"/>
    <cellStyle name="20% - Colore 5 2 3 2 3 4" xfId="5128"/>
    <cellStyle name="20% - Colore 5 2 3 2 3 4 2" xfId="5129"/>
    <cellStyle name="20% - Colore 5 2 3 2 3 5" xfId="5130"/>
    <cellStyle name="20% - Colore 5 2 3 2 4" xfId="5131"/>
    <cellStyle name="20% - Colore 5 2 3 2 4 2" xfId="5132"/>
    <cellStyle name="20% - Colore 5 2 3 2 4 2 2" xfId="5133"/>
    <cellStyle name="20% - Colore 5 2 3 2 4 2 2 2" xfId="5134"/>
    <cellStyle name="20% - Colore 5 2 3 2 4 2 3" xfId="5135"/>
    <cellStyle name="20% - Colore 5 2 3 2 4 3" xfId="5136"/>
    <cellStyle name="20% - Colore 5 2 3 2 4 3 2" xfId="5137"/>
    <cellStyle name="20% - Colore 5 2 3 2 4 4" xfId="5138"/>
    <cellStyle name="20% - Colore 5 2 3 2 5" xfId="5139"/>
    <cellStyle name="20% - Colore 5 2 3 2 5 2" xfId="5140"/>
    <cellStyle name="20% - Colore 5 2 3 2 5 2 2" xfId="5141"/>
    <cellStyle name="20% - Colore 5 2 3 2 5 3" xfId="5142"/>
    <cellStyle name="20% - Colore 5 2 3 2 6" xfId="5143"/>
    <cellStyle name="20% - Colore 5 2 3 2 6 2" xfId="5144"/>
    <cellStyle name="20% - Colore 5 2 3 2 7" xfId="5145"/>
    <cellStyle name="20% - Colore 5 2 3 2 7 2" xfId="5146"/>
    <cellStyle name="20% - Colore 5 2 3 2 8" xfId="5147"/>
    <cellStyle name="20% - Colore 5 2 3 2 8 2" xfId="5148"/>
    <cellStyle name="20% - Colore 5 2 3 2 9" xfId="5149"/>
    <cellStyle name="20% - Colore 5 2 3 3" xfId="5150"/>
    <cellStyle name="20% - Colore 5 2 3 3 2" xfId="5151"/>
    <cellStyle name="20% - Colore 5 2 3 3 2 2" xfId="5152"/>
    <cellStyle name="20% - Colore 5 2 3 3 2 2 2" xfId="5153"/>
    <cellStyle name="20% - Colore 5 2 3 3 2 2 2 2" xfId="5154"/>
    <cellStyle name="20% - Colore 5 2 3 3 2 2 2 2 2" xfId="5155"/>
    <cellStyle name="20% - Colore 5 2 3 3 2 2 2 3" xfId="5156"/>
    <cellStyle name="20% - Colore 5 2 3 3 2 2 3" xfId="5157"/>
    <cellStyle name="20% - Colore 5 2 3 3 2 2 3 2" xfId="5158"/>
    <cellStyle name="20% - Colore 5 2 3 3 2 2 4" xfId="5159"/>
    <cellStyle name="20% - Colore 5 2 3 3 2 3" xfId="5160"/>
    <cellStyle name="20% - Colore 5 2 3 3 2 3 2" xfId="5161"/>
    <cellStyle name="20% - Colore 5 2 3 3 2 3 2 2" xfId="5162"/>
    <cellStyle name="20% - Colore 5 2 3 3 2 3 3" xfId="5163"/>
    <cellStyle name="20% - Colore 5 2 3 3 2 4" xfId="5164"/>
    <cellStyle name="20% - Colore 5 2 3 3 2 4 2" xfId="5165"/>
    <cellStyle name="20% - Colore 5 2 3 3 2 5" xfId="5166"/>
    <cellStyle name="20% - Colore 5 2 3 3 2 5 2" xfId="5167"/>
    <cellStyle name="20% - Colore 5 2 3 3 2 6" xfId="5168"/>
    <cellStyle name="20% - Colore 5 2 3 3 3" xfId="5169"/>
    <cellStyle name="20% - Colore 5 2 3 3 3 2" xfId="5170"/>
    <cellStyle name="20% - Colore 5 2 3 3 3 2 2" xfId="5171"/>
    <cellStyle name="20% - Colore 5 2 3 3 3 2 2 2" xfId="5172"/>
    <cellStyle name="20% - Colore 5 2 3 3 3 2 3" xfId="5173"/>
    <cellStyle name="20% - Colore 5 2 3 3 3 3" xfId="5174"/>
    <cellStyle name="20% - Colore 5 2 3 3 3 3 2" xfId="5175"/>
    <cellStyle name="20% - Colore 5 2 3 3 3 4" xfId="5176"/>
    <cellStyle name="20% - Colore 5 2 3 3 4" xfId="5177"/>
    <cellStyle name="20% - Colore 5 2 3 3 4 2" xfId="5178"/>
    <cellStyle name="20% - Colore 5 2 3 3 4 2 2" xfId="5179"/>
    <cellStyle name="20% - Colore 5 2 3 3 4 3" xfId="5180"/>
    <cellStyle name="20% - Colore 5 2 3 3 5" xfId="5181"/>
    <cellStyle name="20% - Colore 5 2 3 3 5 2" xfId="5182"/>
    <cellStyle name="20% - Colore 5 2 3 3 6" xfId="5183"/>
    <cellStyle name="20% - Colore 5 2 3 3 6 2" xfId="5184"/>
    <cellStyle name="20% - Colore 5 2 3 3 7" xfId="5185"/>
    <cellStyle name="20% - Colore 5 2 3 3 7 2" xfId="5186"/>
    <cellStyle name="20% - Colore 5 2 3 3 8" xfId="5187"/>
    <cellStyle name="20% - Colore 5 2 3 4" xfId="5188"/>
    <cellStyle name="20% - Colore 5 2 3 4 2" xfId="5189"/>
    <cellStyle name="20% - Colore 5 2 3 4 2 2" xfId="5190"/>
    <cellStyle name="20% - Colore 5 2 3 4 2 2 2" xfId="5191"/>
    <cellStyle name="20% - Colore 5 2 3 4 2 2 2 2" xfId="5192"/>
    <cellStyle name="20% - Colore 5 2 3 4 2 2 3" xfId="5193"/>
    <cellStyle name="20% - Colore 5 2 3 4 2 3" xfId="5194"/>
    <cellStyle name="20% - Colore 5 2 3 4 2 3 2" xfId="5195"/>
    <cellStyle name="20% - Colore 5 2 3 4 2 4" xfId="5196"/>
    <cellStyle name="20% - Colore 5 2 3 4 3" xfId="5197"/>
    <cellStyle name="20% - Colore 5 2 3 4 3 2" xfId="5198"/>
    <cellStyle name="20% - Colore 5 2 3 4 3 2 2" xfId="5199"/>
    <cellStyle name="20% - Colore 5 2 3 4 3 3" xfId="5200"/>
    <cellStyle name="20% - Colore 5 2 3 4 4" xfId="5201"/>
    <cellStyle name="20% - Colore 5 2 3 4 4 2" xfId="5202"/>
    <cellStyle name="20% - Colore 5 2 3 4 5" xfId="5203"/>
    <cellStyle name="20% - Colore 5 2 3 4 5 2" xfId="5204"/>
    <cellStyle name="20% - Colore 5 2 3 4 6" xfId="5205"/>
    <cellStyle name="20% - Colore 5 2 3 5" xfId="5206"/>
    <cellStyle name="20% - Colore 5 2 3 5 2" xfId="5207"/>
    <cellStyle name="20% - Colore 5 2 3 5 2 2" xfId="5208"/>
    <cellStyle name="20% - Colore 5 2 3 5 2 2 2" xfId="5209"/>
    <cellStyle name="20% - Colore 5 2 3 5 2 3" xfId="5210"/>
    <cellStyle name="20% - Colore 5 2 3 5 3" xfId="5211"/>
    <cellStyle name="20% - Colore 5 2 3 5 3 2" xfId="5212"/>
    <cellStyle name="20% - Colore 5 2 3 5 4" xfId="5213"/>
    <cellStyle name="20% - Colore 5 2 3 6" xfId="5214"/>
    <cellStyle name="20% - Colore 5 2 3 6 2" xfId="5215"/>
    <cellStyle name="20% - Colore 5 2 3 6 2 2" xfId="5216"/>
    <cellStyle name="20% - Colore 5 2 3 6 3" xfId="5217"/>
    <cellStyle name="20% - Colore 5 2 3 7" xfId="5218"/>
    <cellStyle name="20% - Colore 5 2 3 7 2" xfId="5219"/>
    <cellStyle name="20% - Colore 5 2 3 8" xfId="5220"/>
    <cellStyle name="20% - Colore 5 2 3 8 2" xfId="5221"/>
    <cellStyle name="20% - Colore 5 2 3 9" xfId="5222"/>
    <cellStyle name="20% - Colore 5 2 3 9 2" xfId="5223"/>
    <cellStyle name="20% - Colore 5 2 4" xfId="5224"/>
    <cellStyle name="20% - Colore 5 2 4 2" xfId="5225"/>
    <cellStyle name="20% - Colore 5 2 4 2 2" xfId="5226"/>
    <cellStyle name="20% - Colore 5 2 4 2 2 2" xfId="5227"/>
    <cellStyle name="20% - Colore 5 2 4 2 2 2 2" xfId="5228"/>
    <cellStyle name="20% - Colore 5 2 4 2 2 2 2 2" xfId="5229"/>
    <cellStyle name="20% - Colore 5 2 4 2 2 2 2 2 2" xfId="5230"/>
    <cellStyle name="20% - Colore 5 2 4 2 2 2 2 3" xfId="5231"/>
    <cellStyle name="20% - Colore 5 2 4 2 2 2 3" xfId="5232"/>
    <cellStyle name="20% - Colore 5 2 4 2 2 2 3 2" xfId="5233"/>
    <cellStyle name="20% - Colore 5 2 4 2 2 2 4" xfId="5234"/>
    <cellStyle name="20% - Colore 5 2 4 2 2 3" xfId="5235"/>
    <cellStyle name="20% - Colore 5 2 4 2 2 3 2" xfId="5236"/>
    <cellStyle name="20% - Colore 5 2 4 2 2 3 2 2" xfId="5237"/>
    <cellStyle name="20% - Colore 5 2 4 2 2 3 3" xfId="5238"/>
    <cellStyle name="20% - Colore 5 2 4 2 2 4" xfId="5239"/>
    <cellStyle name="20% - Colore 5 2 4 2 2 4 2" xfId="5240"/>
    <cellStyle name="20% - Colore 5 2 4 2 2 5" xfId="5241"/>
    <cellStyle name="20% - Colore 5 2 4 2 3" xfId="5242"/>
    <cellStyle name="20% - Colore 5 2 4 2 3 2" xfId="5243"/>
    <cellStyle name="20% - Colore 5 2 4 2 3 2 2" xfId="5244"/>
    <cellStyle name="20% - Colore 5 2 4 2 3 2 2 2" xfId="5245"/>
    <cellStyle name="20% - Colore 5 2 4 2 3 2 3" xfId="5246"/>
    <cellStyle name="20% - Colore 5 2 4 2 3 3" xfId="5247"/>
    <cellStyle name="20% - Colore 5 2 4 2 3 3 2" xfId="5248"/>
    <cellStyle name="20% - Colore 5 2 4 2 3 4" xfId="5249"/>
    <cellStyle name="20% - Colore 5 2 4 2 4" xfId="5250"/>
    <cellStyle name="20% - Colore 5 2 4 2 4 2" xfId="5251"/>
    <cellStyle name="20% - Colore 5 2 4 2 4 2 2" xfId="5252"/>
    <cellStyle name="20% - Colore 5 2 4 2 4 3" xfId="5253"/>
    <cellStyle name="20% - Colore 5 2 4 2 5" xfId="5254"/>
    <cellStyle name="20% - Colore 5 2 4 2 5 2" xfId="5255"/>
    <cellStyle name="20% - Colore 5 2 4 2 6" xfId="5256"/>
    <cellStyle name="20% - Colore 5 2 4 2 6 2" xfId="5257"/>
    <cellStyle name="20% - Colore 5 2 4 2 7" xfId="5258"/>
    <cellStyle name="20% - Colore 5 2 4 2 7 2" xfId="5259"/>
    <cellStyle name="20% - Colore 5 2 4 2 8" xfId="5260"/>
    <cellStyle name="20% - Colore 5 2 4 3" xfId="5261"/>
    <cellStyle name="20% - Colore 5 2 4 3 2" xfId="5262"/>
    <cellStyle name="20% - Colore 5 2 4 3 2 2" xfId="5263"/>
    <cellStyle name="20% - Colore 5 2 4 3 2 2 2" xfId="5264"/>
    <cellStyle name="20% - Colore 5 2 4 3 2 2 2 2" xfId="5265"/>
    <cellStyle name="20% - Colore 5 2 4 3 2 2 3" xfId="5266"/>
    <cellStyle name="20% - Colore 5 2 4 3 2 3" xfId="5267"/>
    <cellStyle name="20% - Colore 5 2 4 3 2 3 2" xfId="5268"/>
    <cellStyle name="20% - Colore 5 2 4 3 2 4" xfId="5269"/>
    <cellStyle name="20% - Colore 5 2 4 3 3" xfId="5270"/>
    <cellStyle name="20% - Colore 5 2 4 3 3 2" xfId="5271"/>
    <cellStyle name="20% - Colore 5 2 4 3 3 2 2" xfId="5272"/>
    <cellStyle name="20% - Colore 5 2 4 3 3 3" xfId="5273"/>
    <cellStyle name="20% - Colore 5 2 4 3 4" xfId="5274"/>
    <cellStyle name="20% - Colore 5 2 4 3 4 2" xfId="5275"/>
    <cellStyle name="20% - Colore 5 2 4 3 5" xfId="5276"/>
    <cellStyle name="20% - Colore 5 2 4 4" xfId="5277"/>
    <cellStyle name="20% - Colore 5 2 4 4 2" xfId="5278"/>
    <cellStyle name="20% - Colore 5 2 4 4 2 2" xfId="5279"/>
    <cellStyle name="20% - Colore 5 2 4 4 2 2 2" xfId="5280"/>
    <cellStyle name="20% - Colore 5 2 4 4 2 3" xfId="5281"/>
    <cellStyle name="20% - Colore 5 2 4 4 3" xfId="5282"/>
    <cellStyle name="20% - Colore 5 2 4 4 3 2" xfId="5283"/>
    <cellStyle name="20% - Colore 5 2 4 4 4" xfId="5284"/>
    <cellStyle name="20% - Colore 5 2 4 5" xfId="5285"/>
    <cellStyle name="20% - Colore 5 2 4 5 2" xfId="5286"/>
    <cellStyle name="20% - Colore 5 2 4 5 2 2" xfId="5287"/>
    <cellStyle name="20% - Colore 5 2 4 5 3" xfId="5288"/>
    <cellStyle name="20% - Colore 5 2 4 6" xfId="5289"/>
    <cellStyle name="20% - Colore 5 2 4 6 2" xfId="5290"/>
    <cellStyle name="20% - Colore 5 2 4 7" xfId="5291"/>
    <cellStyle name="20% - Colore 5 2 4 7 2" xfId="5292"/>
    <cellStyle name="20% - Colore 5 2 4 8" xfId="5293"/>
    <cellStyle name="20% - Colore 5 2 4 8 2" xfId="5294"/>
    <cellStyle name="20% - Colore 5 2 4 9" xfId="5295"/>
    <cellStyle name="20% - Colore 5 2 5" xfId="5296"/>
    <cellStyle name="20% - Colore 5 2 5 2" xfId="5297"/>
    <cellStyle name="20% - Colore 5 2 5 2 2" xfId="5298"/>
    <cellStyle name="20% - Colore 5 2 5 2 2 2" xfId="5299"/>
    <cellStyle name="20% - Colore 5 2 5 2 2 2 2" xfId="5300"/>
    <cellStyle name="20% - Colore 5 2 5 2 2 2 2 2" xfId="5301"/>
    <cellStyle name="20% - Colore 5 2 5 2 2 2 3" xfId="5302"/>
    <cellStyle name="20% - Colore 5 2 5 2 2 3" xfId="5303"/>
    <cellStyle name="20% - Colore 5 2 5 2 2 3 2" xfId="5304"/>
    <cellStyle name="20% - Colore 5 2 5 2 2 4" xfId="5305"/>
    <cellStyle name="20% - Colore 5 2 5 2 3" xfId="5306"/>
    <cellStyle name="20% - Colore 5 2 5 2 3 2" xfId="5307"/>
    <cellStyle name="20% - Colore 5 2 5 2 3 2 2" xfId="5308"/>
    <cellStyle name="20% - Colore 5 2 5 2 3 3" xfId="5309"/>
    <cellStyle name="20% - Colore 5 2 5 2 4" xfId="5310"/>
    <cellStyle name="20% - Colore 5 2 5 2 4 2" xfId="5311"/>
    <cellStyle name="20% - Colore 5 2 5 2 5" xfId="5312"/>
    <cellStyle name="20% - Colore 5 2 5 2 5 2" xfId="5313"/>
    <cellStyle name="20% - Colore 5 2 5 2 6" xfId="5314"/>
    <cellStyle name="20% - Colore 5 2 5 3" xfId="5315"/>
    <cellStyle name="20% - Colore 5 2 5 3 2" xfId="5316"/>
    <cellStyle name="20% - Colore 5 2 5 3 2 2" xfId="5317"/>
    <cellStyle name="20% - Colore 5 2 5 3 2 2 2" xfId="5318"/>
    <cellStyle name="20% - Colore 5 2 5 3 2 3" xfId="5319"/>
    <cellStyle name="20% - Colore 5 2 5 3 3" xfId="5320"/>
    <cellStyle name="20% - Colore 5 2 5 3 3 2" xfId="5321"/>
    <cellStyle name="20% - Colore 5 2 5 3 4" xfId="5322"/>
    <cellStyle name="20% - Colore 5 2 5 4" xfId="5323"/>
    <cellStyle name="20% - Colore 5 2 5 4 2" xfId="5324"/>
    <cellStyle name="20% - Colore 5 2 5 4 2 2" xfId="5325"/>
    <cellStyle name="20% - Colore 5 2 5 4 3" xfId="5326"/>
    <cellStyle name="20% - Colore 5 2 5 5" xfId="5327"/>
    <cellStyle name="20% - Colore 5 2 5 5 2" xfId="5328"/>
    <cellStyle name="20% - Colore 5 2 5 6" xfId="5329"/>
    <cellStyle name="20% - Colore 5 2 5 6 2" xfId="5330"/>
    <cellStyle name="20% - Colore 5 2 5 7" xfId="5331"/>
    <cellStyle name="20% - Colore 5 2 5 7 2" xfId="5332"/>
    <cellStyle name="20% - Colore 5 2 5 8" xfId="5333"/>
    <cellStyle name="20% - Colore 5 2 6" xfId="5334"/>
    <cellStyle name="20% - Colore 5 2 6 2" xfId="5335"/>
    <cellStyle name="20% - Colore 5 2 6 2 2" xfId="5336"/>
    <cellStyle name="20% - Colore 5 2 6 2 2 2" xfId="5337"/>
    <cellStyle name="20% - Colore 5 2 6 2 2 2 2" xfId="5338"/>
    <cellStyle name="20% - Colore 5 2 6 2 2 3" xfId="5339"/>
    <cellStyle name="20% - Colore 5 2 6 2 3" xfId="5340"/>
    <cellStyle name="20% - Colore 5 2 6 2 3 2" xfId="5341"/>
    <cellStyle name="20% - Colore 5 2 6 2 4" xfId="5342"/>
    <cellStyle name="20% - Colore 5 2 6 3" xfId="5343"/>
    <cellStyle name="20% - Colore 5 2 6 3 2" xfId="5344"/>
    <cellStyle name="20% - Colore 5 2 6 3 2 2" xfId="5345"/>
    <cellStyle name="20% - Colore 5 2 6 3 3" xfId="5346"/>
    <cellStyle name="20% - Colore 5 2 6 4" xfId="5347"/>
    <cellStyle name="20% - Colore 5 2 6 4 2" xfId="5348"/>
    <cellStyle name="20% - Colore 5 2 6 5" xfId="5349"/>
    <cellStyle name="20% - Colore 5 2 6 5 2" xfId="5350"/>
    <cellStyle name="20% - Colore 5 2 6 6" xfId="5351"/>
    <cellStyle name="20% - Colore 5 2 7" xfId="5352"/>
    <cellStyle name="20% - Colore 5 2 7 2" xfId="5353"/>
    <cellStyle name="20% - Colore 5 2 7 2 2" xfId="5354"/>
    <cellStyle name="20% - Colore 5 2 7 2 2 2" xfId="5355"/>
    <cellStyle name="20% - Colore 5 2 7 2 3" xfId="5356"/>
    <cellStyle name="20% - Colore 5 2 7 3" xfId="5357"/>
    <cellStyle name="20% - Colore 5 2 7 3 2" xfId="5358"/>
    <cellStyle name="20% - Colore 5 2 7 4" xfId="5359"/>
    <cellStyle name="20% - Colore 5 2 8" xfId="5360"/>
    <cellStyle name="20% - Colore 5 2 8 2" xfId="5361"/>
    <cellStyle name="20% - Colore 5 2 8 2 2" xfId="5362"/>
    <cellStyle name="20% - Colore 5 2 8 3" xfId="5363"/>
    <cellStyle name="20% - Colore 5 2 9" xfId="5364"/>
    <cellStyle name="20% - Colore 5 2 9 2" xfId="5365"/>
    <cellStyle name="20% - Colore 5 3" xfId="5366"/>
    <cellStyle name="20% - Colore 5 3 10" xfId="5367"/>
    <cellStyle name="20% - Colore 5 3 10 2" xfId="5368"/>
    <cellStyle name="20% - Colore 5 3 11" xfId="5369"/>
    <cellStyle name="20% - Colore 5 3 12" xfId="5370"/>
    <cellStyle name="20% - Colore 5 3 2" xfId="5371"/>
    <cellStyle name="20% - Colore 5 3 2 10" xfId="5372"/>
    <cellStyle name="20% - Colore 5 3 2 2" xfId="5373"/>
    <cellStyle name="20% - Colore 5 3 2 2 2" xfId="5374"/>
    <cellStyle name="20% - Colore 5 3 2 2 2 2" xfId="5375"/>
    <cellStyle name="20% - Colore 5 3 2 2 2 2 2" xfId="5376"/>
    <cellStyle name="20% - Colore 5 3 2 2 2 2 2 2" xfId="5377"/>
    <cellStyle name="20% - Colore 5 3 2 2 2 2 2 2 2" xfId="5378"/>
    <cellStyle name="20% - Colore 5 3 2 2 2 2 2 2 2 2" xfId="5379"/>
    <cellStyle name="20% - Colore 5 3 2 2 2 2 2 2 3" xfId="5380"/>
    <cellStyle name="20% - Colore 5 3 2 2 2 2 2 3" xfId="5381"/>
    <cellStyle name="20% - Colore 5 3 2 2 2 2 2 3 2" xfId="5382"/>
    <cellStyle name="20% - Colore 5 3 2 2 2 2 2 4" xfId="5383"/>
    <cellStyle name="20% - Colore 5 3 2 2 2 2 3" xfId="5384"/>
    <cellStyle name="20% - Colore 5 3 2 2 2 2 3 2" xfId="5385"/>
    <cellStyle name="20% - Colore 5 3 2 2 2 2 3 2 2" xfId="5386"/>
    <cellStyle name="20% - Colore 5 3 2 2 2 2 3 3" xfId="5387"/>
    <cellStyle name="20% - Colore 5 3 2 2 2 2 4" xfId="5388"/>
    <cellStyle name="20% - Colore 5 3 2 2 2 2 4 2" xfId="5389"/>
    <cellStyle name="20% - Colore 5 3 2 2 2 2 5" xfId="5390"/>
    <cellStyle name="20% - Colore 5 3 2 2 2 3" xfId="5391"/>
    <cellStyle name="20% - Colore 5 3 2 2 2 3 2" xfId="5392"/>
    <cellStyle name="20% - Colore 5 3 2 2 2 3 2 2" xfId="5393"/>
    <cellStyle name="20% - Colore 5 3 2 2 2 3 2 2 2" xfId="5394"/>
    <cellStyle name="20% - Colore 5 3 2 2 2 3 2 3" xfId="5395"/>
    <cellStyle name="20% - Colore 5 3 2 2 2 3 3" xfId="5396"/>
    <cellStyle name="20% - Colore 5 3 2 2 2 3 3 2" xfId="5397"/>
    <cellStyle name="20% - Colore 5 3 2 2 2 3 4" xfId="5398"/>
    <cellStyle name="20% - Colore 5 3 2 2 2 4" xfId="5399"/>
    <cellStyle name="20% - Colore 5 3 2 2 2 4 2" xfId="5400"/>
    <cellStyle name="20% - Colore 5 3 2 2 2 4 2 2" xfId="5401"/>
    <cellStyle name="20% - Colore 5 3 2 2 2 4 3" xfId="5402"/>
    <cellStyle name="20% - Colore 5 3 2 2 2 5" xfId="5403"/>
    <cellStyle name="20% - Colore 5 3 2 2 2 5 2" xfId="5404"/>
    <cellStyle name="20% - Colore 5 3 2 2 2 6" xfId="5405"/>
    <cellStyle name="20% - Colore 5 3 2 2 2 6 2" xfId="5406"/>
    <cellStyle name="20% - Colore 5 3 2 2 2 7" xfId="5407"/>
    <cellStyle name="20% - Colore 5 3 2 2 2 7 2" xfId="5408"/>
    <cellStyle name="20% - Colore 5 3 2 2 2 8" xfId="5409"/>
    <cellStyle name="20% - Colore 5 3 2 2 3" xfId="5410"/>
    <cellStyle name="20% - Colore 5 3 2 2 3 2" xfId="5411"/>
    <cellStyle name="20% - Colore 5 3 2 2 3 2 2" xfId="5412"/>
    <cellStyle name="20% - Colore 5 3 2 2 3 2 2 2" xfId="5413"/>
    <cellStyle name="20% - Colore 5 3 2 2 3 2 2 2 2" xfId="5414"/>
    <cellStyle name="20% - Colore 5 3 2 2 3 2 2 3" xfId="5415"/>
    <cellStyle name="20% - Colore 5 3 2 2 3 2 3" xfId="5416"/>
    <cellStyle name="20% - Colore 5 3 2 2 3 2 3 2" xfId="5417"/>
    <cellStyle name="20% - Colore 5 3 2 2 3 2 4" xfId="5418"/>
    <cellStyle name="20% - Colore 5 3 2 2 3 3" xfId="5419"/>
    <cellStyle name="20% - Colore 5 3 2 2 3 3 2" xfId="5420"/>
    <cellStyle name="20% - Colore 5 3 2 2 3 3 2 2" xfId="5421"/>
    <cellStyle name="20% - Colore 5 3 2 2 3 3 3" xfId="5422"/>
    <cellStyle name="20% - Colore 5 3 2 2 3 4" xfId="5423"/>
    <cellStyle name="20% - Colore 5 3 2 2 3 4 2" xfId="5424"/>
    <cellStyle name="20% - Colore 5 3 2 2 3 5" xfId="5425"/>
    <cellStyle name="20% - Colore 5 3 2 2 4" xfId="5426"/>
    <cellStyle name="20% - Colore 5 3 2 2 4 2" xfId="5427"/>
    <cellStyle name="20% - Colore 5 3 2 2 4 2 2" xfId="5428"/>
    <cellStyle name="20% - Colore 5 3 2 2 4 2 2 2" xfId="5429"/>
    <cellStyle name="20% - Colore 5 3 2 2 4 2 3" xfId="5430"/>
    <cellStyle name="20% - Colore 5 3 2 2 4 3" xfId="5431"/>
    <cellStyle name="20% - Colore 5 3 2 2 4 3 2" xfId="5432"/>
    <cellStyle name="20% - Colore 5 3 2 2 4 4" xfId="5433"/>
    <cellStyle name="20% - Colore 5 3 2 2 5" xfId="5434"/>
    <cellStyle name="20% - Colore 5 3 2 2 5 2" xfId="5435"/>
    <cellStyle name="20% - Colore 5 3 2 2 5 2 2" xfId="5436"/>
    <cellStyle name="20% - Colore 5 3 2 2 5 3" xfId="5437"/>
    <cellStyle name="20% - Colore 5 3 2 2 6" xfId="5438"/>
    <cellStyle name="20% - Colore 5 3 2 2 6 2" xfId="5439"/>
    <cellStyle name="20% - Colore 5 3 2 2 7" xfId="5440"/>
    <cellStyle name="20% - Colore 5 3 2 2 7 2" xfId="5441"/>
    <cellStyle name="20% - Colore 5 3 2 2 8" xfId="5442"/>
    <cellStyle name="20% - Colore 5 3 2 2 8 2" xfId="5443"/>
    <cellStyle name="20% - Colore 5 3 2 2 9" xfId="5444"/>
    <cellStyle name="20% - Colore 5 3 2 3" xfId="5445"/>
    <cellStyle name="20% - Colore 5 3 2 3 2" xfId="5446"/>
    <cellStyle name="20% - Colore 5 3 2 3 2 2" xfId="5447"/>
    <cellStyle name="20% - Colore 5 3 2 3 2 2 2" xfId="5448"/>
    <cellStyle name="20% - Colore 5 3 2 3 2 2 2 2" xfId="5449"/>
    <cellStyle name="20% - Colore 5 3 2 3 2 2 2 2 2" xfId="5450"/>
    <cellStyle name="20% - Colore 5 3 2 3 2 2 2 3" xfId="5451"/>
    <cellStyle name="20% - Colore 5 3 2 3 2 2 3" xfId="5452"/>
    <cellStyle name="20% - Colore 5 3 2 3 2 2 3 2" xfId="5453"/>
    <cellStyle name="20% - Colore 5 3 2 3 2 2 4" xfId="5454"/>
    <cellStyle name="20% - Colore 5 3 2 3 2 3" xfId="5455"/>
    <cellStyle name="20% - Colore 5 3 2 3 2 3 2" xfId="5456"/>
    <cellStyle name="20% - Colore 5 3 2 3 2 3 2 2" xfId="5457"/>
    <cellStyle name="20% - Colore 5 3 2 3 2 3 3" xfId="5458"/>
    <cellStyle name="20% - Colore 5 3 2 3 2 4" xfId="5459"/>
    <cellStyle name="20% - Colore 5 3 2 3 2 4 2" xfId="5460"/>
    <cellStyle name="20% - Colore 5 3 2 3 2 5" xfId="5461"/>
    <cellStyle name="20% - Colore 5 3 2 3 2 5 2" xfId="5462"/>
    <cellStyle name="20% - Colore 5 3 2 3 2 6" xfId="5463"/>
    <cellStyle name="20% - Colore 5 3 2 3 3" xfId="5464"/>
    <cellStyle name="20% - Colore 5 3 2 3 3 2" xfId="5465"/>
    <cellStyle name="20% - Colore 5 3 2 3 3 2 2" xfId="5466"/>
    <cellStyle name="20% - Colore 5 3 2 3 3 2 2 2" xfId="5467"/>
    <cellStyle name="20% - Colore 5 3 2 3 3 2 3" xfId="5468"/>
    <cellStyle name="20% - Colore 5 3 2 3 3 3" xfId="5469"/>
    <cellStyle name="20% - Colore 5 3 2 3 3 3 2" xfId="5470"/>
    <cellStyle name="20% - Colore 5 3 2 3 3 4" xfId="5471"/>
    <cellStyle name="20% - Colore 5 3 2 3 4" xfId="5472"/>
    <cellStyle name="20% - Colore 5 3 2 3 4 2" xfId="5473"/>
    <cellStyle name="20% - Colore 5 3 2 3 4 2 2" xfId="5474"/>
    <cellStyle name="20% - Colore 5 3 2 3 4 3" xfId="5475"/>
    <cellStyle name="20% - Colore 5 3 2 3 5" xfId="5476"/>
    <cellStyle name="20% - Colore 5 3 2 3 5 2" xfId="5477"/>
    <cellStyle name="20% - Colore 5 3 2 3 6" xfId="5478"/>
    <cellStyle name="20% - Colore 5 3 2 3 6 2" xfId="5479"/>
    <cellStyle name="20% - Colore 5 3 2 3 7" xfId="5480"/>
    <cellStyle name="20% - Colore 5 3 2 3 7 2" xfId="5481"/>
    <cellStyle name="20% - Colore 5 3 2 3 8" xfId="5482"/>
    <cellStyle name="20% - Colore 5 3 2 4" xfId="5483"/>
    <cellStyle name="20% - Colore 5 3 2 4 2" xfId="5484"/>
    <cellStyle name="20% - Colore 5 3 2 4 2 2" xfId="5485"/>
    <cellStyle name="20% - Colore 5 3 2 4 2 2 2" xfId="5486"/>
    <cellStyle name="20% - Colore 5 3 2 4 2 2 2 2" xfId="5487"/>
    <cellStyle name="20% - Colore 5 3 2 4 2 2 3" xfId="5488"/>
    <cellStyle name="20% - Colore 5 3 2 4 2 3" xfId="5489"/>
    <cellStyle name="20% - Colore 5 3 2 4 2 3 2" xfId="5490"/>
    <cellStyle name="20% - Colore 5 3 2 4 2 4" xfId="5491"/>
    <cellStyle name="20% - Colore 5 3 2 4 3" xfId="5492"/>
    <cellStyle name="20% - Colore 5 3 2 4 3 2" xfId="5493"/>
    <cellStyle name="20% - Colore 5 3 2 4 3 2 2" xfId="5494"/>
    <cellStyle name="20% - Colore 5 3 2 4 3 3" xfId="5495"/>
    <cellStyle name="20% - Colore 5 3 2 4 4" xfId="5496"/>
    <cellStyle name="20% - Colore 5 3 2 4 4 2" xfId="5497"/>
    <cellStyle name="20% - Colore 5 3 2 4 5" xfId="5498"/>
    <cellStyle name="20% - Colore 5 3 2 4 5 2" xfId="5499"/>
    <cellStyle name="20% - Colore 5 3 2 4 6" xfId="5500"/>
    <cellStyle name="20% - Colore 5 3 2 5" xfId="5501"/>
    <cellStyle name="20% - Colore 5 3 2 5 2" xfId="5502"/>
    <cellStyle name="20% - Colore 5 3 2 5 2 2" xfId="5503"/>
    <cellStyle name="20% - Colore 5 3 2 5 2 2 2" xfId="5504"/>
    <cellStyle name="20% - Colore 5 3 2 5 2 3" xfId="5505"/>
    <cellStyle name="20% - Colore 5 3 2 5 3" xfId="5506"/>
    <cellStyle name="20% - Colore 5 3 2 5 3 2" xfId="5507"/>
    <cellStyle name="20% - Colore 5 3 2 5 4" xfId="5508"/>
    <cellStyle name="20% - Colore 5 3 2 6" xfId="5509"/>
    <cellStyle name="20% - Colore 5 3 2 6 2" xfId="5510"/>
    <cellStyle name="20% - Colore 5 3 2 6 2 2" xfId="5511"/>
    <cellStyle name="20% - Colore 5 3 2 6 3" xfId="5512"/>
    <cellStyle name="20% - Colore 5 3 2 7" xfId="5513"/>
    <cellStyle name="20% - Colore 5 3 2 7 2" xfId="5514"/>
    <cellStyle name="20% - Colore 5 3 2 8" xfId="5515"/>
    <cellStyle name="20% - Colore 5 3 2 8 2" xfId="5516"/>
    <cellStyle name="20% - Colore 5 3 2 9" xfId="5517"/>
    <cellStyle name="20% - Colore 5 3 2 9 2" xfId="5518"/>
    <cellStyle name="20% - Colore 5 3 3" xfId="5519"/>
    <cellStyle name="20% - Colore 5 3 3 2" xfId="5520"/>
    <cellStyle name="20% - Colore 5 3 3 2 2" xfId="5521"/>
    <cellStyle name="20% - Colore 5 3 3 2 2 2" xfId="5522"/>
    <cellStyle name="20% - Colore 5 3 3 2 2 2 2" xfId="5523"/>
    <cellStyle name="20% - Colore 5 3 3 2 2 2 2 2" xfId="5524"/>
    <cellStyle name="20% - Colore 5 3 3 2 2 2 2 2 2" xfId="5525"/>
    <cellStyle name="20% - Colore 5 3 3 2 2 2 2 3" xfId="5526"/>
    <cellStyle name="20% - Colore 5 3 3 2 2 2 3" xfId="5527"/>
    <cellStyle name="20% - Colore 5 3 3 2 2 2 3 2" xfId="5528"/>
    <cellStyle name="20% - Colore 5 3 3 2 2 2 4" xfId="5529"/>
    <cellStyle name="20% - Colore 5 3 3 2 2 3" xfId="5530"/>
    <cellStyle name="20% - Colore 5 3 3 2 2 3 2" xfId="5531"/>
    <cellStyle name="20% - Colore 5 3 3 2 2 3 2 2" xfId="5532"/>
    <cellStyle name="20% - Colore 5 3 3 2 2 3 3" xfId="5533"/>
    <cellStyle name="20% - Colore 5 3 3 2 2 4" xfId="5534"/>
    <cellStyle name="20% - Colore 5 3 3 2 2 4 2" xfId="5535"/>
    <cellStyle name="20% - Colore 5 3 3 2 2 5" xfId="5536"/>
    <cellStyle name="20% - Colore 5 3 3 2 3" xfId="5537"/>
    <cellStyle name="20% - Colore 5 3 3 2 3 2" xfId="5538"/>
    <cellStyle name="20% - Colore 5 3 3 2 3 2 2" xfId="5539"/>
    <cellStyle name="20% - Colore 5 3 3 2 3 2 2 2" xfId="5540"/>
    <cellStyle name="20% - Colore 5 3 3 2 3 2 3" xfId="5541"/>
    <cellStyle name="20% - Colore 5 3 3 2 3 3" xfId="5542"/>
    <cellStyle name="20% - Colore 5 3 3 2 3 3 2" xfId="5543"/>
    <cellStyle name="20% - Colore 5 3 3 2 3 4" xfId="5544"/>
    <cellStyle name="20% - Colore 5 3 3 2 4" xfId="5545"/>
    <cellStyle name="20% - Colore 5 3 3 2 4 2" xfId="5546"/>
    <cellStyle name="20% - Colore 5 3 3 2 4 2 2" xfId="5547"/>
    <cellStyle name="20% - Colore 5 3 3 2 4 3" xfId="5548"/>
    <cellStyle name="20% - Colore 5 3 3 2 5" xfId="5549"/>
    <cellStyle name="20% - Colore 5 3 3 2 5 2" xfId="5550"/>
    <cellStyle name="20% - Colore 5 3 3 2 6" xfId="5551"/>
    <cellStyle name="20% - Colore 5 3 3 2 6 2" xfId="5552"/>
    <cellStyle name="20% - Colore 5 3 3 2 7" xfId="5553"/>
    <cellStyle name="20% - Colore 5 3 3 2 7 2" xfId="5554"/>
    <cellStyle name="20% - Colore 5 3 3 2 8" xfId="5555"/>
    <cellStyle name="20% - Colore 5 3 3 3" xfId="5556"/>
    <cellStyle name="20% - Colore 5 3 3 3 2" xfId="5557"/>
    <cellStyle name="20% - Colore 5 3 3 3 2 2" xfId="5558"/>
    <cellStyle name="20% - Colore 5 3 3 3 2 2 2" xfId="5559"/>
    <cellStyle name="20% - Colore 5 3 3 3 2 2 2 2" xfId="5560"/>
    <cellStyle name="20% - Colore 5 3 3 3 2 2 3" xfId="5561"/>
    <cellStyle name="20% - Colore 5 3 3 3 2 3" xfId="5562"/>
    <cellStyle name="20% - Colore 5 3 3 3 2 3 2" xfId="5563"/>
    <cellStyle name="20% - Colore 5 3 3 3 2 4" xfId="5564"/>
    <cellStyle name="20% - Colore 5 3 3 3 3" xfId="5565"/>
    <cellStyle name="20% - Colore 5 3 3 3 3 2" xfId="5566"/>
    <cellStyle name="20% - Colore 5 3 3 3 3 2 2" xfId="5567"/>
    <cellStyle name="20% - Colore 5 3 3 3 3 3" xfId="5568"/>
    <cellStyle name="20% - Colore 5 3 3 3 4" xfId="5569"/>
    <cellStyle name="20% - Colore 5 3 3 3 4 2" xfId="5570"/>
    <cellStyle name="20% - Colore 5 3 3 3 5" xfId="5571"/>
    <cellStyle name="20% - Colore 5 3 3 4" xfId="5572"/>
    <cellStyle name="20% - Colore 5 3 3 4 2" xfId="5573"/>
    <cellStyle name="20% - Colore 5 3 3 4 2 2" xfId="5574"/>
    <cellStyle name="20% - Colore 5 3 3 4 2 2 2" xfId="5575"/>
    <cellStyle name="20% - Colore 5 3 3 4 2 3" xfId="5576"/>
    <cellStyle name="20% - Colore 5 3 3 4 3" xfId="5577"/>
    <cellStyle name="20% - Colore 5 3 3 4 3 2" xfId="5578"/>
    <cellStyle name="20% - Colore 5 3 3 4 4" xfId="5579"/>
    <cellStyle name="20% - Colore 5 3 3 5" xfId="5580"/>
    <cellStyle name="20% - Colore 5 3 3 5 2" xfId="5581"/>
    <cellStyle name="20% - Colore 5 3 3 5 2 2" xfId="5582"/>
    <cellStyle name="20% - Colore 5 3 3 5 3" xfId="5583"/>
    <cellStyle name="20% - Colore 5 3 3 6" xfId="5584"/>
    <cellStyle name="20% - Colore 5 3 3 6 2" xfId="5585"/>
    <cellStyle name="20% - Colore 5 3 3 7" xfId="5586"/>
    <cellStyle name="20% - Colore 5 3 3 7 2" xfId="5587"/>
    <cellStyle name="20% - Colore 5 3 3 8" xfId="5588"/>
    <cellStyle name="20% - Colore 5 3 3 8 2" xfId="5589"/>
    <cellStyle name="20% - Colore 5 3 3 9" xfId="5590"/>
    <cellStyle name="20% - Colore 5 3 4" xfId="5591"/>
    <cellStyle name="20% - Colore 5 3 4 2" xfId="5592"/>
    <cellStyle name="20% - Colore 5 3 4 2 2" xfId="5593"/>
    <cellStyle name="20% - Colore 5 3 4 2 2 2" xfId="5594"/>
    <cellStyle name="20% - Colore 5 3 4 2 2 2 2" xfId="5595"/>
    <cellStyle name="20% - Colore 5 3 4 2 2 2 2 2" xfId="5596"/>
    <cellStyle name="20% - Colore 5 3 4 2 2 2 3" xfId="5597"/>
    <cellStyle name="20% - Colore 5 3 4 2 2 3" xfId="5598"/>
    <cellStyle name="20% - Colore 5 3 4 2 2 3 2" xfId="5599"/>
    <cellStyle name="20% - Colore 5 3 4 2 2 4" xfId="5600"/>
    <cellStyle name="20% - Colore 5 3 4 2 3" xfId="5601"/>
    <cellStyle name="20% - Colore 5 3 4 2 3 2" xfId="5602"/>
    <cellStyle name="20% - Colore 5 3 4 2 3 2 2" xfId="5603"/>
    <cellStyle name="20% - Colore 5 3 4 2 3 3" xfId="5604"/>
    <cellStyle name="20% - Colore 5 3 4 2 4" xfId="5605"/>
    <cellStyle name="20% - Colore 5 3 4 2 4 2" xfId="5606"/>
    <cellStyle name="20% - Colore 5 3 4 2 5" xfId="5607"/>
    <cellStyle name="20% - Colore 5 3 4 2 5 2" xfId="5608"/>
    <cellStyle name="20% - Colore 5 3 4 2 6" xfId="5609"/>
    <cellStyle name="20% - Colore 5 3 4 3" xfId="5610"/>
    <cellStyle name="20% - Colore 5 3 4 3 2" xfId="5611"/>
    <cellStyle name="20% - Colore 5 3 4 3 2 2" xfId="5612"/>
    <cellStyle name="20% - Colore 5 3 4 3 2 2 2" xfId="5613"/>
    <cellStyle name="20% - Colore 5 3 4 3 2 3" xfId="5614"/>
    <cellStyle name="20% - Colore 5 3 4 3 3" xfId="5615"/>
    <cellStyle name="20% - Colore 5 3 4 3 3 2" xfId="5616"/>
    <cellStyle name="20% - Colore 5 3 4 3 4" xfId="5617"/>
    <cellStyle name="20% - Colore 5 3 4 4" xfId="5618"/>
    <cellStyle name="20% - Colore 5 3 4 4 2" xfId="5619"/>
    <cellStyle name="20% - Colore 5 3 4 4 2 2" xfId="5620"/>
    <cellStyle name="20% - Colore 5 3 4 4 3" xfId="5621"/>
    <cellStyle name="20% - Colore 5 3 4 5" xfId="5622"/>
    <cellStyle name="20% - Colore 5 3 4 5 2" xfId="5623"/>
    <cellStyle name="20% - Colore 5 3 4 6" xfId="5624"/>
    <cellStyle name="20% - Colore 5 3 4 6 2" xfId="5625"/>
    <cellStyle name="20% - Colore 5 3 4 7" xfId="5626"/>
    <cellStyle name="20% - Colore 5 3 4 7 2" xfId="5627"/>
    <cellStyle name="20% - Colore 5 3 4 8" xfId="5628"/>
    <cellStyle name="20% - Colore 5 3 5" xfId="5629"/>
    <cellStyle name="20% - Colore 5 3 5 2" xfId="5630"/>
    <cellStyle name="20% - Colore 5 3 5 2 2" xfId="5631"/>
    <cellStyle name="20% - Colore 5 3 5 2 2 2" xfId="5632"/>
    <cellStyle name="20% - Colore 5 3 5 2 2 2 2" xfId="5633"/>
    <cellStyle name="20% - Colore 5 3 5 2 2 3" xfId="5634"/>
    <cellStyle name="20% - Colore 5 3 5 2 3" xfId="5635"/>
    <cellStyle name="20% - Colore 5 3 5 2 3 2" xfId="5636"/>
    <cellStyle name="20% - Colore 5 3 5 2 4" xfId="5637"/>
    <cellStyle name="20% - Colore 5 3 5 3" xfId="5638"/>
    <cellStyle name="20% - Colore 5 3 5 3 2" xfId="5639"/>
    <cellStyle name="20% - Colore 5 3 5 3 2 2" xfId="5640"/>
    <cellStyle name="20% - Colore 5 3 5 3 3" xfId="5641"/>
    <cellStyle name="20% - Colore 5 3 5 4" xfId="5642"/>
    <cellStyle name="20% - Colore 5 3 5 4 2" xfId="5643"/>
    <cellStyle name="20% - Colore 5 3 5 5" xfId="5644"/>
    <cellStyle name="20% - Colore 5 3 5 5 2" xfId="5645"/>
    <cellStyle name="20% - Colore 5 3 5 6" xfId="5646"/>
    <cellStyle name="20% - Colore 5 3 6" xfId="5647"/>
    <cellStyle name="20% - Colore 5 3 6 2" xfId="5648"/>
    <cellStyle name="20% - Colore 5 3 6 2 2" xfId="5649"/>
    <cellStyle name="20% - Colore 5 3 6 2 2 2" xfId="5650"/>
    <cellStyle name="20% - Colore 5 3 6 2 3" xfId="5651"/>
    <cellStyle name="20% - Colore 5 3 6 3" xfId="5652"/>
    <cellStyle name="20% - Colore 5 3 6 3 2" xfId="5653"/>
    <cellStyle name="20% - Colore 5 3 6 4" xfId="5654"/>
    <cellStyle name="20% - Colore 5 3 7" xfId="5655"/>
    <cellStyle name="20% - Colore 5 3 7 2" xfId="5656"/>
    <cellStyle name="20% - Colore 5 3 7 2 2" xfId="5657"/>
    <cellStyle name="20% - Colore 5 3 7 3" xfId="5658"/>
    <cellStyle name="20% - Colore 5 3 8" xfId="5659"/>
    <cellStyle name="20% - Colore 5 3 8 2" xfId="5660"/>
    <cellStyle name="20% - Colore 5 3 9" xfId="5661"/>
    <cellStyle name="20% - Colore 5 3 9 2" xfId="5662"/>
    <cellStyle name="20% - Colore 5 4" xfId="5663"/>
    <cellStyle name="20% - Colore 5 4 10" xfId="5664"/>
    <cellStyle name="20% - Colore 5 4 2" xfId="5665"/>
    <cellStyle name="20% - Colore 5 4 2 2" xfId="5666"/>
    <cellStyle name="20% - Colore 5 4 2 2 2" xfId="5667"/>
    <cellStyle name="20% - Colore 5 4 2 2 2 2" xfId="5668"/>
    <cellStyle name="20% - Colore 5 4 2 2 2 2 2" xfId="5669"/>
    <cellStyle name="20% - Colore 5 4 2 2 2 2 2 2" xfId="5670"/>
    <cellStyle name="20% - Colore 5 4 2 2 2 2 2 2 2" xfId="5671"/>
    <cellStyle name="20% - Colore 5 4 2 2 2 2 2 3" xfId="5672"/>
    <cellStyle name="20% - Colore 5 4 2 2 2 2 3" xfId="5673"/>
    <cellStyle name="20% - Colore 5 4 2 2 2 2 3 2" xfId="5674"/>
    <cellStyle name="20% - Colore 5 4 2 2 2 2 4" xfId="5675"/>
    <cellStyle name="20% - Colore 5 4 2 2 2 3" xfId="5676"/>
    <cellStyle name="20% - Colore 5 4 2 2 2 3 2" xfId="5677"/>
    <cellStyle name="20% - Colore 5 4 2 2 2 3 2 2" xfId="5678"/>
    <cellStyle name="20% - Colore 5 4 2 2 2 3 3" xfId="5679"/>
    <cellStyle name="20% - Colore 5 4 2 2 2 4" xfId="5680"/>
    <cellStyle name="20% - Colore 5 4 2 2 2 4 2" xfId="5681"/>
    <cellStyle name="20% - Colore 5 4 2 2 2 5" xfId="5682"/>
    <cellStyle name="20% - Colore 5 4 2 2 3" xfId="5683"/>
    <cellStyle name="20% - Colore 5 4 2 2 3 2" xfId="5684"/>
    <cellStyle name="20% - Colore 5 4 2 2 3 2 2" xfId="5685"/>
    <cellStyle name="20% - Colore 5 4 2 2 3 2 2 2" xfId="5686"/>
    <cellStyle name="20% - Colore 5 4 2 2 3 2 3" xfId="5687"/>
    <cellStyle name="20% - Colore 5 4 2 2 3 3" xfId="5688"/>
    <cellStyle name="20% - Colore 5 4 2 2 3 3 2" xfId="5689"/>
    <cellStyle name="20% - Colore 5 4 2 2 3 4" xfId="5690"/>
    <cellStyle name="20% - Colore 5 4 2 2 4" xfId="5691"/>
    <cellStyle name="20% - Colore 5 4 2 2 4 2" xfId="5692"/>
    <cellStyle name="20% - Colore 5 4 2 2 4 2 2" xfId="5693"/>
    <cellStyle name="20% - Colore 5 4 2 2 4 3" xfId="5694"/>
    <cellStyle name="20% - Colore 5 4 2 2 5" xfId="5695"/>
    <cellStyle name="20% - Colore 5 4 2 2 5 2" xfId="5696"/>
    <cellStyle name="20% - Colore 5 4 2 2 6" xfId="5697"/>
    <cellStyle name="20% - Colore 5 4 2 2 6 2" xfId="5698"/>
    <cellStyle name="20% - Colore 5 4 2 2 7" xfId="5699"/>
    <cellStyle name="20% - Colore 5 4 2 2 7 2" xfId="5700"/>
    <cellStyle name="20% - Colore 5 4 2 2 8" xfId="5701"/>
    <cellStyle name="20% - Colore 5 4 2 3" xfId="5702"/>
    <cellStyle name="20% - Colore 5 4 2 3 2" xfId="5703"/>
    <cellStyle name="20% - Colore 5 4 2 3 2 2" xfId="5704"/>
    <cellStyle name="20% - Colore 5 4 2 3 2 2 2" xfId="5705"/>
    <cellStyle name="20% - Colore 5 4 2 3 2 2 2 2" xfId="5706"/>
    <cellStyle name="20% - Colore 5 4 2 3 2 2 3" xfId="5707"/>
    <cellStyle name="20% - Colore 5 4 2 3 2 3" xfId="5708"/>
    <cellStyle name="20% - Colore 5 4 2 3 2 3 2" xfId="5709"/>
    <cellStyle name="20% - Colore 5 4 2 3 2 4" xfId="5710"/>
    <cellStyle name="20% - Colore 5 4 2 3 3" xfId="5711"/>
    <cellStyle name="20% - Colore 5 4 2 3 3 2" xfId="5712"/>
    <cellStyle name="20% - Colore 5 4 2 3 3 2 2" xfId="5713"/>
    <cellStyle name="20% - Colore 5 4 2 3 3 3" xfId="5714"/>
    <cellStyle name="20% - Colore 5 4 2 3 4" xfId="5715"/>
    <cellStyle name="20% - Colore 5 4 2 3 4 2" xfId="5716"/>
    <cellStyle name="20% - Colore 5 4 2 3 5" xfId="5717"/>
    <cellStyle name="20% - Colore 5 4 2 4" xfId="5718"/>
    <cellStyle name="20% - Colore 5 4 2 4 2" xfId="5719"/>
    <cellStyle name="20% - Colore 5 4 2 4 2 2" xfId="5720"/>
    <cellStyle name="20% - Colore 5 4 2 4 2 2 2" xfId="5721"/>
    <cellStyle name="20% - Colore 5 4 2 4 2 3" xfId="5722"/>
    <cellStyle name="20% - Colore 5 4 2 4 3" xfId="5723"/>
    <cellStyle name="20% - Colore 5 4 2 4 3 2" xfId="5724"/>
    <cellStyle name="20% - Colore 5 4 2 4 4" xfId="5725"/>
    <cellStyle name="20% - Colore 5 4 2 5" xfId="5726"/>
    <cellStyle name="20% - Colore 5 4 2 5 2" xfId="5727"/>
    <cellStyle name="20% - Colore 5 4 2 5 2 2" xfId="5728"/>
    <cellStyle name="20% - Colore 5 4 2 5 3" xfId="5729"/>
    <cellStyle name="20% - Colore 5 4 2 6" xfId="5730"/>
    <cellStyle name="20% - Colore 5 4 2 6 2" xfId="5731"/>
    <cellStyle name="20% - Colore 5 4 2 7" xfId="5732"/>
    <cellStyle name="20% - Colore 5 4 2 7 2" xfId="5733"/>
    <cellStyle name="20% - Colore 5 4 2 8" xfId="5734"/>
    <cellStyle name="20% - Colore 5 4 2 8 2" xfId="5735"/>
    <cellStyle name="20% - Colore 5 4 2 9" xfId="5736"/>
    <cellStyle name="20% - Colore 5 4 3" xfId="5737"/>
    <cellStyle name="20% - Colore 5 4 3 2" xfId="5738"/>
    <cellStyle name="20% - Colore 5 4 3 2 2" xfId="5739"/>
    <cellStyle name="20% - Colore 5 4 3 2 2 2" xfId="5740"/>
    <cellStyle name="20% - Colore 5 4 3 2 2 2 2" xfId="5741"/>
    <cellStyle name="20% - Colore 5 4 3 2 2 2 2 2" xfId="5742"/>
    <cellStyle name="20% - Colore 5 4 3 2 2 2 3" xfId="5743"/>
    <cellStyle name="20% - Colore 5 4 3 2 2 3" xfId="5744"/>
    <cellStyle name="20% - Colore 5 4 3 2 2 3 2" xfId="5745"/>
    <cellStyle name="20% - Colore 5 4 3 2 2 4" xfId="5746"/>
    <cellStyle name="20% - Colore 5 4 3 2 3" xfId="5747"/>
    <cellStyle name="20% - Colore 5 4 3 2 3 2" xfId="5748"/>
    <cellStyle name="20% - Colore 5 4 3 2 3 2 2" xfId="5749"/>
    <cellStyle name="20% - Colore 5 4 3 2 3 3" xfId="5750"/>
    <cellStyle name="20% - Colore 5 4 3 2 4" xfId="5751"/>
    <cellStyle name="20% - Colore 5 4 3 2 4 2" xfId="5752"/>
    <cellStyle name="20% - Colore 5 4 3 2 5" xfId="5753"/>
    <cellStyle name="20% - Colore 5 4 3 2 5 2" xfId="5754"/>
    <cellStyle name="20% - Colore 5 4 3 2 6" xfId="5755"/>
    <cellStyle name="20% - Colore 5 4 3 3" xfId="5756"/>
    <cellStyle name="20% - Colore 5 4 3 3 2" xfId="5757"/>
    <cellStyle name="20% - Colore 5 4 3 3 2 2" xfId="5758"/>
    <cellStyle name="20% - Colore 5 4 3 3 2 2 2" xfId="5759"/>
    <cellStyle name="20% - Colore 5 4 3 3 2 3" xfId="5760"/>
    <cellStyle name="20% - Colore 5 4 3 3 3" xfId="5761"/>
    <cellStyle name="20% - Colore 5 4 3 3 3 2" xfId="5762"/>
    <cellStyle name="20% - Colore 5 4 3 3 4" xfId="5763"/>
    <cellStyle name="20% - Colore 5 4 3 4" xfId="5764"/>
    <cellStyle name="20% - Colore 5 4 3 4 2" xfId="5765"/>
    <cellStyle name="20% - Colore 5 4 3 4 2 2" xfId="5766"/>
    <cellStyle name="20% - Colore 5 4 3 4 3" xfId="5767"/>
    <cellStyle name="20% - Colore 5 4 3 5" xfId="5768"/>
    <cellStyle name="20% - Colore 5 4 3 5 2" xfId="5769"/>
    <cellStyle name="20% - Colore 5 4 3 6" xfId="5770"/>
    <cellStyle name="20% - Colore 5 4 3 6 2" xfId="5771"/>
    <cellStyle name="20% - Colore 5 4 3 7" xfId="5772"/>
    <cellStyle name="20% - Colore 5 4 3 7 2" xfId="5773"/>
    <cellStyle name="20% - Colore 5 4 3 8" xfId="5774"/>
    <cellStyle name="20% - Colore 5 4 4" xfId="5775"/>
    <cellStyle name="20% - Colore 5 4 4 2" xfId="5776"/>
    <cellStyle name="20% - Colore 5 4 4 2 2" xfId="5777"/>
    <cellStyle name="20% - Colore 5 4 4 2 2 2" xfId="5778"/>
    <cellStyle name="20% - Colore 5 4 4 2 2 2 2" xfId="5779"/>
    <cellStyle name="20% - Colore 5 4 4 2 2 3" xfId="5780"/>
    <cellStyle name="20% - Colore 5 4 4 2 3" xfId="5781"/>
    <cellStyle name="20% - Colore 5 4 4 2 3 2" xfId="5782"/>
    <cellStyle name="20% - Colore 5 4 4 2 4" xfId="5783"/>
    <cellStyle name="20% - Colore 5 4 4 3" xfId="5784"/>
    <cellStyle name="20% - Colore 5 4 4 3 2" xfId="5785"/>
    <cellStyle name="20% - Colore 5 4 4 3 2 2" xfId="5786"/>
    <cellStyle name="20% - Colore 5 4 4 3 3" xfId="5787"/>
    <cellStyle name="20% - Colore 5 4 4 4" xfId="5788"/>
    <cellStyle name="20% - Colore 5 4 4 4 2" xfId="5789"/>
    <cellStyle name="20% - Colore 5 4 4 5" xfId="5790"/>
    <cellStyle name="20% - Colore 5 4 4 5 2" xfId="5791"/>
    <cellStyle name="20% - Colore 5 4 4 6" xfId="5792"/>
    <cellStyle name="20% - Colore 5 4 5" xfId="5793"/>
    <cellStyle name="20% - Colore 5 4 5 2" xfId="5794"/>
    <cellStyle name="20% - Colore 5 4 5 2 2" xfId="5795"/>
    <cellStyle name="20% - Colore 5 4 5 2 2 2" xfId="5796"/>
    <cellStyle name="20% - Colore 5 4 5 2 3" xfId="5797"/>
    <cellStyle name="20% - Colore 5 4 5 3" xfId="5798"/>
    <cellStyle name="20% - Colore 5 4 5 3 2" xfId="5799"/>
    <cellStyle name="20% - Colore 5 4 5 4" xfId="5800"/>
    <cellStyle name="20% - Colore 5 4 6" xfId="5801"/>
    <cellStyle name="20% - Colore 5 4 6 2" xfId="5802"/>
    <cellStyle name="20% - Colore 5 4 6 2 2" xfId="5803"/>
    <cellStyle name="20% - Colore 5 4 6 3" xfId="5804"/>
    <cellStyle name="20% - Colore 5 4 7" xfId="5805"/>
    <cellStyle name="20% - Colore 5 4 7 2" xfId="5806"/>
    <cellStyle name="20% - Colore 5 4 8" xfId="5807"/>
    <cellStyle name="20% - Colore 5 4 8 2" xfId="5808"/>
    <cellStyle name="20% - Colore 5 4 9" xfId="5809"/>
    <cellStyle name="20% - Colore 5 4 9 2" xfId="5810"/>
    <cellStyle name="20% - Colore 5 5" xfId="5811"/>
    <cellStyle name="20% - Colore 5 5 2" xfId="5812"/>
    <cellStyle name="20% - Colore 5 5 2 2" xfId="5813"/>
    <cellStyle name="20% - Colore 5 5 2 2 2" xfId="5814"/>
    <cellStyle name="20% - Colore 5 5 2 2 2 2" xfId="5815"/>
    <cellStyle name="20% - Colore 5 5 2 2 2 2 2" xfId="5816"/>
    <cellStyle name="20% - Colore 5 5 2 2 2 2 2 2" xfId="5817"/>
    <cellStyle name="20% - Colore 5 5 2 2 2 2 3" xfId="5818"/>
    <cellStyle name="20% - Colore 5 5 2 2 2 3" xfId="5819"/>
    <cellStyle name="20% - Colore 5 5 2 2 2 3 2" xfId="5820"/>
    <cellStyle name="20% - Colore 5 5 2 2 2 4" xfId="5821"/>
    <cellStyle name="20% - Colore 5 5 2 2 3" xfId="5822"/>
    <cellStyle name="20% - Colore 5 5 2 2 3 2" xfId="5823"/>
    <cellStyle name="20% - Colore 5 5 2 2 3 2 2" xfId="5824"/>
    <cellStyle name="20% - Colore 5 5 2 2 3 3" xfId="5825"/>
    <cellStyle name="20% - Colore 5 5 2 2 4" xfId="5826"/>
    <cellStyle name="20% - Colore 5 5 2 2 4 2" xfId="5827"/>
    <cellStyle name="20% - Colore 5 5 2 2 5" xfId="5828"/>
    <cellStyle name="20% - Colore 5 5 2 3" xfId="5829"/>
    <cellStyle name="20% - Colore 5 5 2 3 2" xfId="5830"/>
    <cellStyle name="20% - Colore 5 5 2 3 2 2" xfId="5831"/>
    <cellStyle name="20% - Colore 5 5 2 3 2 2 2" xfId="5832"/>
    <cellStyle name="20% - Colore 5 5 2 3 2 3" xfId="5833"/>
    <cellStyle name="20% - Colore 5 5 2 3 3" xfId="5834"/>
    <cellStyle name="20% - Colore 5 5 2 3 3 2" xfId="5835"/>
    <cellStyle name="20% - Colore 5 5 2 3 4" xfId="5836"/>
    <cellStyle name="20% - Colore 5 5 2 4" xfId="5837"/>
    <cellStyle name="20% - Colore 5 5 2 4 2" xfId="5838"/>
    <cellStyle name="20% - Colore 5 5 2 4 2 2" xfId="5839"/>
    <cellStyle name="20% - Colore 5 5 2 4 3" xfId="5840"/>
    <cellStyle name="20% - Colore 5 5 2 5" xfId="5841"/>
    <cellStyle name="20% - Colore 5 5 2 5 2" xfId="5842"/>
    <cellStyle name="20% - Colore 5 5 2 6" xfId="5843"/>
    <cellStyle name="20% - Colore 5 5 2 6 2" xfId="5844"/>
    <cellStyle name="20% - Colore 5 5 2 7" xfId="5845"/>
    <cellStyle name="20% - Colore 5 5 2 7 2" xfId="5846"/>
    <cellStyle name="20% - Colore 5 5 2 8" xfId="5847"/>
    <cellStyle name="20% - Colore 5 5 3" xfId="5848"/>
    <cellStyle name="20% - Colore 5 5 3 2" xfId="5849"/>
    <cellStyle name="20% - Colore 5 5 3 2 2" xfId="5850"/>
    <cellStyle name="20% - Colore 5 5 3 2 2 2" xfId="5851"/>
    <cellStyle name="20% - Colore 5 5 3 2 2 2 2" xfId="5852"/>
    <cellStyle name="20% - Colore 5 5 3 2 2 3" xfId="5853"/>
    <cellStyle name="20% - Colore 5 5 3 2 3" xfId="5854"/>
    <cellStyle name="20% - Colore 5 5 3 2 3 2" xfId="5855"/>
    <cellStyle name="20% - Colore 5 5 3 2 4" xfId="5856"/>
    <cellStyle name="20% - Colore 5 5 3 3" xfId="5857"/>
    <cellStyle name="20% - Colore 5 5 3 3 2" xfId="5858"/>
    <cellStyle name="20% - Colore 5 5 3 3 2 2" xfId="5859"/>
    <cellStyle name="20% - Colore 5 5 3 3 3" xfId="5860"/>
    <cellStyle name="20% - Colore 5 5 3 4" xfId="5861"/>
    <cellStyle name="20% - Colore 5 5 3 4 2" xfId="5862"/>
    <cellStyle name="20% - Colore 5 5 3 5" xfId="5863"/>
    <cellStyle name="20% - Colore 5 5 4" xfId="5864"/>
    <cellStyle name="20% - Colore 5 5 4 2" xfId="5865"/>
    <cellStyle name="20% - Colore 5 5 4 2 2" xfId="5866"/>
    <cellStyle name="20% - Colore 5 5 4 2 2 2" xfId="5867"/>
    <cellStyle name="20% - Colore 5 5 4 2 3" xfId="5868"/>
    <cellStyle name="20% - Colore 5 5 4 3" xfId="5869"/>
    <cellStyle name="20% - Colore 5 5 4 3 2" xfId="5870"/>
    <cellStyle name="20% - Colore 5 5 4 4" xfId="5871"/>
    <cellStyle name="20% - Colore 5 5 5" xfId="5872"/>
    <cellStyle name="20% - Colore 5 5 5 2" xfId="5873"/>
    <cellStyle name="20% - Colore 5 5 5 2 2" xfId="5874"/>
    <cellStyle name="20% - Colore 5 5 5 3" xfId="5875"/>
    <cellStyle name="20% - Colore 5 5 6" xfId="5876"/>
    <cellStyle name="20% - Colore 5 5 6 2" xfId="5877"/>
    <cellStyle name="20% - Colore 5 5 7" xfId="5878"/>
    <cellStyle name="20% - Colore 5 5 7 2" xfId="5879"/>
    <cellStyle name="20% - Colore 5 5 8" xfId="5880"/>
    <cellStyle name="20% - Colore 5 5 8 2" xfId="5881"/>
    <cellStyle name="20% - Colore 5 5 9" xfId="5882"/>
    <cellStyle name="20% - Colore 5 6" xfId="5883"/>
    <cellStyle name="20% - Colore 5 6 2" xfId="5884"/>
    <cellStyle name="20% - Colore 5 6 2 2" xfId="5885"/>
    <cellStyle name="20% - Colore 5 6 2 2 2" xfId="5886"/>
    <cellStyle name="20% - Colore 5 6 2 2 2 2" xfId="5887"/>
    <cellStyle name="20% - Colore 5 6 2 2 2 2 2" xfId="5888"/>
    <cellStyle name="20% - Colore 5 6 2 2 2 3" xfId="5889"/>
    <cellStyle name="20% - Colore 5 6 2 2 3" xfId="5890"/>
    <cellStyle name="20% - Colore 5 6 2 2 3 2" xfId="5891"/>
    <cellStyle name="20% - Colore 5 6 2 2 4" xfId="5892"/>
    <cellStyle name="20% - Colore 5 6 2 3" xfId="5893"/>
    <cellStyle name="20% - Colore 5 6 2 3 2" xfId="5894"/>
    <cellStyle name="20% - Colore 5 6 2 3 2 2" xfId="5895"/>
    <cellStyle name="20% - Colore 5 6 2 3 3" xfId="5896"/>
    <cellStyle name="20% - Colore 5 6 2 4" xfId="5897"/>
    <cellStyle name="20% - Colore 5 6 2 4 2" xfId="5898"/>
    <cellStyle name="20% - Colore 5 6 2 5" xfId="5899"/>
    <cellStyle name="20% - Colore 5 6 2 5 2" xfId="5900"/>
    <cellStyle name="20% - Colore 5 6 2 6" xfId="5901"/>
    <cellStyle name="20% - Colore 5 6 3" xfId="5902"/>
    <cellStyle name="20% - Colore 5 6 3 2" xfId="5903"/>
    <cellStyle name="20% - Colore 5 6 3 2 2" xfId="5904"/>
    <cellStyle name="20% - Colore 5 6 3 2 2 2" xfId="5905"/>
    <cellStyle name="20% - Colore 5 6 3 2 3" xfId="5906"/>
    <cellStyle name="20% - Colore 5 6 3 3" xfId="5907"/>
    <cellStyle name="20% - Colore 5 6 3 3 2" xfId="5908"/>
    <cellStyle name="20% - Colore 5 6 3 4" xfId="5909"/>
    <cellStyle name="20% - Colore 5 6 4" xfId="5910"/>
    <cellStyle name="20% - Colore 5 6 4 2" xfId="5911"/>
    <cellStyle name="20% - Colore 5 6 4 2 2" xfId="5912"/>
    <cellStyle name="20% - Colore 5 6 4 3" xfId="5913"/>
    <cellStyle name="20% - Colore 5 6 5" xfId="5914"/>
    <cellStyle name="20% - Colore 5 6 5 2" xfId="5915"/>
    <cellStyle name="20% - Colore 5 6 6" xfId="5916"/>
    <cellStyle name="20% - Colore 5 6 6 2" xfId="5917"/>
    <cellStyle name="20% - Colore 5 6 7" xfId="5918"/>
    <cellStyle name="20% - Colore 5 6 7 2" xfId="5919"/>
    <cellStyle name="20% - Colore 5 6 8" xfId="5920"/>
    <cellStyle name="20% - Colore 5 7" xfId="5921"/>
    <cellStyle name="20% - Colore 5 7 2" xfId="5922"/>
    <cellStyle name="20% - Colore 5 7 2 2" xfId="5923"/>
    <cellStyle name="20% - Colore 5 7 2 2 2" xfId="5924"/>
    <cellStyle name="20% - Colore 5 7 2 2 2 2" xfId="5925"/>
    <cellStyle name="20% - Colore 5 7 2 2 3" xfId="5926"/>
    <cellStyle name="20% - Colore 5 7 2 3" xfId="5927"/>
    <cellStyle name="20% - Colore 5 7 2 3 2" xfId="5928"/>
    <cellStyle name="20% - Colore 5 7 2 4" xfId="5929"/>
    <cellStyle name="20% - Colore 5 7 3" xfId="5930"/>
    <cellStyle name="20% - Colore 5 7 3 2" xfId="5931"/>
    <cellStyle name="20% - Colore 5 7 3 2 2" xfId="5932"/>
    <cellStyle name="20% - Colore 5 7 3 3" xfId="5933"/>
    <cellStyle name="20% - Colore 5 7 4" xfId="5934"/>
    <cellStyle name="20% - Colore 5 7 4 2" xfId="5935"/>
    <cellStyle name="20% - Colore 5 7 5" xfId="5936"/>
    <cellStyle name="20% - Colore 5 7 5 2" xfId="5937"/>
    <cellStyle name="20% - Colore 5 7 6" xfId="5938"/>
    <cellStyle name="20% - Colore 5 8" xfId="5939"/>
    <cellStyle name="20% - Colore 5 8 2" xfId="5940"/>
    <cellStyle name="20% - Colore 5 8 2 2" xfId="5941"/>
    <cellStyle name="20% - Colore 5 8 2 2 2" xfId="5942"/>
    <cellStyle name="20% - Colore 5 8 2 3" xfId="5943"/>
    <cellStyle name="20% - Colore 5 8 3" xfId="5944"/>
    <cellStyle name="20% - Colore 5 8 3 2" xfId="5945"/>
    <cellStyle name="20% - Colore 5 8 4" xfId="5946"/>
    <cellStyle name="20% - Colore 5 9" xfId="5947"/>
    <cellStyle name="20% - Colore 5 9 2" xfId="5948"/>
    <cellStyle name="20% - Colore 5 9 2 2" xfId="5949"/>
    <cellStyle name="20% - Colore 5 9 3" xfId="5950"/>
    <cellStyle name="20% - Colore 6 10" xfId="5951"/>
    <cellStyle name="20% - Colore 6 10 2" xfId="5952"/>
    <cellStyle name="20% - Colore 6 11" xfId="5953"/>
    <cellStyle name="20% - Colore 6 11 2" xfId="5954"/>
    <cellStyle name="20% - Colore 6 12" xfId="5955"/>
    <cellStyle name="20% - Colore 6 12 2" xfId="5956"/>
    <cellStyle name="20% - Colore 6 13" xfId="5957"/>
    <cellStyle name="20% - Colore 6 14" xfId="5958"/>
    <cellStyle name="20% - Colore 6 2" xfId="5959"/>
    <cellStyle name="20% - Colore 6 2 10" xfId="5960"/>
    <cellStyle name="20% - Colore 6 2 10 2" xfId="5961"/>
    <cellStyle name="20% - Colore 6 2 11" xfId="5962"/>
    <cellStyle name="20% - Colore 6 2 11 2" xfId="5963"/>
    <cellStyle name="20% - Colore 6 2 12" xfId="5964"/>
    <cellStyle name="20% - Colore 6 2 13" xfId="5965"/>
    <cellStyle name="20% - Colore 6 2 14" xfId="5966"/>
    <cellStyle name="20% - Colore 6 2 2" xfId="5967"/>
    <cellStyle name="20% - Colore 6 2 2 10" xfId="5968"/>
    <cellStyle name="20% - Colore 6 2 2 10 2" xfId="5969"/>
    <cellStyle name="20% - Colore 6 2 2 11" xfId="5970"/>
    <cellStyle name="20% - Colore 6 2 2 2" xfId="5971"/>
    <cellStyle name="20% - Colore 6 2 2 2 10" xfId="5972"/>
    <cellStyle name="20% - Colore 6 2 2 2 2" xfId="5973"/>
    <cellStyle name="20% - Colore 6 2 2 2 2 2" xfId="5974"/>
    <cellStyle name="20% - Colore 6 2 2 2 2 2 2" xfId="5975"/>
    <cellStyle name="20% - Colore 6 2 2 2 2 2 2 2" xfId="5976"/>
    <cellStyle name="20% - Colore 6 2 2 2 2 2 2 2 2" xfId="5977"/>
    <cellStyle name="20% - Colore 6 2 2 2 2 2 2 2 2 2" xfId="5978"/>
    <cellStyle name="20% - Colore 6 2 2 2 2 2 2 2 2 2 2" xfId="5979"/>
    <cellStyle name="20% - Colore 6 2 2 2 2 2 2 2 2 3" xfId="5980"/>
    <cellStyle name="20% - Colore 6 2 2 2 2 2 2 2 3" xfId="5981"/>
    <cellStyle name="20% - Colore 6 2 2 2 2 2 2 2 3 2" xfId="5982"/>
    <cellStyle name="20% - Colore 6 2 2 2 2 2 2 2 4" xfId="5983"/>
    <cellStyle name="20% - Colore 6 2 2 2 2 2 2 3" xfId="5984"/>
    <cellStyle name="20% - Colore 6 2 2 2 2 2 2 3 2" xfId="5985"/>
    <cellStyle name="20% - Colore 6 2 2 2 2 2 2 3 2 2" xfId="5986"/>
    <cellStyle name="20% - Colore 6 2 2 2 2 2 2 3 3" xfId="5987"/>
    <cellStyle name="20% - Colore 6 2 2 2 2 2 2 4" xfId="5988"/>
    <cellStyle name="20% - Colore 6 2 2 2 2 2 2 4 2" xfId="5989"/>
    <cellStyle name="20% - Colore 6 2 2 2 2 2 2 5" xfId="5990"/>
    <cellStyle name="20% - Colore 6 2 2 2 2 2 3" xfId="5991"/>
    <cellStyle name="20% - Colore 6 2 2 2 2 2 3 2" xfId="5992"/>
    <cellStyle name="20% - Colore 6 2 2 2 2 2 3 2 2" xfId="5993"/>
    <cellStyle name="20% - Colore 6 2 2 2 2 2 3 2 2 2" xfId="5994"/>
    <cellStyle name="20% - Colore 6 2 2 2 2 2 3 2 3" xfId="5995"/>
    <cellStyle name="20% - Colore 6 2 2 2 2 2 3 3" xfId="5996"/>
    <cellStyle name="20% - Colore 6 2 2 2 2 2 3 3 2" xfId="5997"/>
    <cellStyle name="20% - Colore 6 2 2 2 2 2 3 4" xfId="5998"/>
    <cellStyle name="20% - Colore 6 2 2 2 2 2 4" xfId="5999"/>
    <cellStyle name="20% - Colore 6 2 2 2 2 2 4 2" xfId="6000"/>
    <cellStyle name="20% - Colore 6 2 2 2 2 2 4 2 2" xfId="6001"/>
    <cellStyle name="20% - Colore 6 2 2 2 2 2 4 3" xfId="6002"/>
    <cellStyle name="20% - Colore 6 2 2 2 2 2 5" xfId="6003"/>
    <cellStyle name="20% - Colore 6 2 2 2 2 2 5 2" xfId="6004"/>
    <cellStyle name="20% - Colore 6 2 2 2 2 2 6" xfId="6005"/>
    <cellStyle name="20% - Colore 6 2 2 2 2 2 6 2" xfId="6006"/>
    <cellStyle name="20% - Colore 6 2 2 2 2 2 7" xfId="6007"/>
    <cellStyle name="20% - Colore 6 2 2 2 2 2 7 2" xfId="6008"/>
    <cellStyle name="20% - Colore 6 2 2 2 2 2 8" xfId="6009"/>
    <cellStyle name="20% - Colore 6 2 2 2 2 3" xfId="6010"/>
    <cellStyle name="20% - Colore 6 2 2 2 2 3 2" xfId="6011"/>
    <cellStyle name="20% - Colore 6 2 2 2 2 3 2 2" xfId="6012"/>
    <cellStyle name="20% - Colore 6 2 2 2 2 3 2 2 2" xfId="6013"/>
    <cellStyle name="20% - Colore 6 2 2 2 2 3 2 2 2 2" xfId="6014"/>
    <cellStyle name="20% - Colore 6 2 2 2 2 3 2 2 3" xfId="6015"/>
    <cellStyle name="20% - Colore 6 2 2 2 2 3 2 3" xfId="6016"/>
    <cellStyle name="20% - Colore 6 2 2 2 2 3 2 3 2" xfId="6017"/>
    <cellStyle name="20% - Colore 6 2 2 2 2 3 2 4" xfId="6018"/>
    <cellStyle name="20% - Colore 6 2 2 2 2 3 3" xfId="6019"/>
    <cellStyle name="20% - Colore 6 2 2 2 2 3 3 2" xfId="6020"/>
    <cellStyle name="20% - Colore 6 2 2 2 2 3 3 2 2" xfId="6021"/>
    <cellStyle name="20% - Colore 6 2 2 2 2 3 3 3" xfId="6022"/>
    <cellStyle name="20% - Colore 6 2 2 2 2 3 4" xfId="6023"/>
    <cellStyle name="20% - Colore 6 2 2 2 2 3 4 2" xfId="6024"/>
    <cellStyle name="20% - Colore 6 2 2 2 2 3 5" xfId="6025"/>
    <cellStyle name="20% - Colore 6 2 2 2 2 4" xfId="6026"/>
    <cellStyle name="20% - Colore 6 2 2 2 2 4 2" xfId="6027"/>
    <cellStyle name="20% - Colore 6 2 2 2 2 4 2 2" xfId="6028"/>
    <cellStyle name="20% - Colore 6 2 2 2 2 4 2 2 2" xfId="6029"/>
    <cellStyle name="20% - Colore 6 2 2 2 2 4 2 3" xfId="6030"/>
    <cellStyle name="20% - Colore 6 2 2 2 2 4 3" xfId="6031"/>
    <cellStyle name="20% - Colore 6 2 2 2 2 4 3 2" xfId="6032"/>
    <cellStyle name="20% - Colore 6 2 2 2 2 4 4" xfId="6033"/>
    <cellStyle name="20% - Colore 6 2 2 2 2 5" xfId="6034"/>
    <cellStyle name="20% - Colore 6 2 2 2 2 5 2" xfId="6035"/>
    <cellStyle name="20% - Colore 6 2 2 2 2 5 2 2" xfId="6036"/>
    <cellStyle name="20% - Colore 6 2 2 2 2 5 3" xfId="6037"/>
    <cellStyle name="20% - Colore 6 2 2 2 2 6" xfId="6038"/>
    <cellStyle name="20% - Colore 6 2 2 2 2 6 2" xfId="6039"/>
    <cellStyle name="20% - Colore 6 2 2 2 2 7" xfId="6040"/>
    <cellStyle name="20% - Colore 6 2 2 2 2 7 2" xfId="6041"/>
    <cellStyle name="20% - Colore 6 2 2 2 2 8" xfId="6042"/>
    <cellStyle name="20% - Colore 6 2 2 2 2 8 2" xfId="6043"/>
    <cellStyle name="20% - Colore 6 2 2 2 2 9" xfId="6044"/>
    <cellStyle name="20% - Colore 6 2 2 2 3" xfId="6045"/>
    <cellStyle name="20% - Colore 6 2 2 2 3 2" xfId="6046"/>
    <cellStyle name="20% - Colore 6 2 2 2 3 2 2" xfId="6047"/>
    <cellStyle name="20% - Colore 6 2 2 2 3 2 2 2" xfId="6048"/>
    <cellStyle name="20% - Colore 6 2 2 2 3 2 2 2 2" xfId="6049"/>
    <cellStyle name="20% - Colore 6 2 2 2 3 2 2 2 2 2" xfId="6050"/>
    <cellStyle name="20% - Colore 6 2 2 2 3 2 2 2 3" xfId="6051"/>
    <cellStyle name="20% - Colore 6 2 2 2 3 2 2 3" xfId="6052"/>
    <cellStyle name="20% - Colore 6 2 2 2 3 2 2 3 2" xfId="6053"/>
    <cellStyle name="20% - Colore 6 2 2 2 3 2 2 4" xfId="6054"/>
    <cellStyle name="20% - Colore 6 2 2 2 3 2 3" xfId="6055"/>
    <cellStyle name="20% - Colore 6 2 2 2 3 2 3 2" xfId="6056"/>
    <cellStyle name="20% - Colore 6 2 2 2 3 2 3 2 2" xfId="6057"/>
    <cellStyle name="20% - Colore 6 2 2 2 3 2 3 3" xfId="6058"/>
    <cellStyle name="20% - Colore 6 2 2 2 3 2 4" xfId="6059"/>
    <cellStyle name="20% - Colore 6 2 2 2 3 2 4 2" xfId="6060"/>
    <cellStyle name="20% - Colore 6 2 2 2 3 2 5" xfId="6061"/>
    <cellStyle name="20% - Colore 6 2 2 2 3 2 5 2" xfId="6062"/>
    <cellStyle name="20% - Colore 6 2 2 2 3 2 6" xfId="6063"/>
    <cellStyle name="20% - Colore 6 2 2 2 3 3" xfId="6064"/>
    <cellStyle name="20% - Colore 6 2 2 2 3 3 2" xfId="6065"/>
    <cellStyle name="20% - Colore 6 2 2 2 3 3 2 2" xfId="6066"/>
    <cellStyle name="20% - Colore 6 2 2 2 3 3 2 2 2" xfId="6067"/>
    <cellStyle name="20% - Colore 6 2 2 2 3 3 2 3" xfId="6068"/>
    <cellStyle name="20% - Colore 6 2 2 2 3 3 3" xfId="6069"/>
    <cellStyle name="20% - Colore 6 2 2 2 3 3 3 2" xfId="6070"/>
    <cellStyle name="20% - Colore 6 2 2 2 3 3 4" xfId="6071"/>
    <cellStyle name="20% - Colore 6 2 2 2 3 4" xfId="6072"/>
    <cellStyle name="20% - Colore 6 2 2 2 3 4 2" xfId="6073"/>
    <cellStyle name="20% - Colore 6 2 2 2 3 4 2 2" xfId="6074"/>
    <cellStyle name="20% - Colore 6 2 2 2 3 4 3" xfId="6075"/>
    <cellStyle name="20% - Colore 6 2 2 2 3 5" xfId="6076"/>
    <cellStyle name="20% - Colore 6 2 2 2 3 5 2" xfId="6077"/>
    <cellStyle name="20% - Colore 6 2 2 2 3 6" xfId="6078"/>
    <cellStyle name="20% - Colore 6 2 2 2 3 6 2" xfId="6079"/>
    <cellStyle name="20% - Colore 6 2 2 2 3 7" xfId="6080"/>
    <cellStyle name="20% - Colore 6 2 2 2 3 7 2" xfId="6081"/>
    <cellStyle name="20% - Colore 6 2 2 2 3 8" xfId="6082"/>
    <cellStyle name="20% - Colore 6 2 2 2 4" xfId="6083"/>
    <cellStyle name="20% - Colore 6 2 2 2 4 2" xfId="6084"/>
    <cellStyle name="20% - Colore 6 2 2 2 4 2 2" xfId="6085"/>
    <cellStyle name="20% - Colore 6 2 2 2 4 2 2 2" xfId="6086"/>
    <cellStyle name="20% - Colore 6 2 2 2 4 2 2 2 2" xfId="6087"/>
    <cellStyle name="20% - Colore 6 2 2 2 4 2 2 3" xfId="6088"/>
    <cellStyle name="20% - Colore 6 2 2 2 4 2 3" xfId="6089"/>
    <cellStyle name="20% - Colore 6 2 2 2 4 2 3 2" xfId="6090"/>
    <cellStyle name="20% - Colore 6 2 2 2 4 2 4" xfId="6091"/>
    <cellStyle name="20% - Colore 6 2 2 2 4 3" xfId="6092"/>
    <cellStyle name="20% - Colore 6 2 2 2 4 3 2" xfId="6093"/>
    <cellStyle name="20% - Colore 6 2 2 2 4 3 2 2" xfId="6094"/>
    <cellStyle name="20% - Colore 6 2 2 2 4 3 3" xfId="6095"/>
    <cellStyle name="20% - Colore 6 2 2 2 4 4" xfId="6096"/>
    <cellStyle name="20% - Colore 6 2 2 2 4 4 2" xfId="6097"/>
    <cellStyle name="20% - Colore 6 2 2 2 4 5" xfId="6098"/>
    <cellStyle name="20% - Colore 6 2 2 2 4 5 2" xfId="6099"/>
    <cellStyle name="20% - Colore 6 2 2 2 4 6" xfId="6100"/>
    <cellStyle name="20% - Colore 6 2 2 2 5" xfId="6101"/>
    <cellStyle name="20% - Colore 6 2 2 2 5 2" xfId="6102"/>
    <cellStyle name="20% - Colore 6 2 2 2 5 2 2" xfId="6103"/>
    <cellStyle name="20% - Colore 6 2 2 2 5 2 2 2" xfId="6104"/>
    <cellStyle name="20% - Colore 6 2 2 2 5 2 3" xfId="6105"/>
    <cellStyle name="20% - Colore 6 2 2 2 5 3" xfId="6106"/>
    <cellStyle name="20% - Colore 6 2 2 2 5 3 2" xfId="6107"/>
    <cellStyle name="20% - Colore 6 2 2 2 5 4" xfId="6108"/>
    <cellStyle name="20% - Colore 6 2 2 2 6" xfId="6109"/>
    <cellStyle name="20% - Colore 6 2 2 2 6 2" xfId="6110"/>
    <cellStyle name="20% - Colore 6 2 2 2 6 2 2" xfId="6111"/>
    <cellStyle name="20% - Colore 6 2 2 2 6 3" xfId="6112"/>
    <cellStyle name="20% - Colore 6 2 2 2 7" xfId="6113"/>
    <cellStyle name="20% - Colore 6 2 2 2 7 2" xfId="6114"/>
    <cellStyle name="20% - Colore 6 2 2 2 8" xfId="6115"/>
    <cellStyle name="20% - Colore 6 2 2 2 8 2" xfId="6116"/>
    <cellStyle name="20% - Colore 6 2 2 2 9" xfId="6117"/>
    <cellStyle name="20% - Colore 6 2 2 2 9 2" xfId="6118"/>
    <cellStyle name="20% - Colore 6 2 2 3" xfId="6119"/>
    <cellStyle name="20% - Colore 6 2 2 3 2" xfId="6120"/>
    <cellStyle name="20% - Colore 6 2 2 3 2 2" xfId="6121"/>
    <cellStyle name="20% - Colore 6 2 2 3 2 2 2" xfId="6122"/>
    <cellStyle name="20% - Colore 6 2 2 3 2 2 2 2" xfId="6123"/>
    <cellStyle name="20% - Colore 6 2 2 3 2 2 2 2 2" xfId="6124"/>
    <cellStyle name="20% - Colore 6 2 2 3 2 2 2 2 2 2" xfId="6125"/>
    <cellStyle name="20% - Colore 6 2 2 3 2 2 2 2 3" xfId="6126"/>
    <cellStyle name="20% - Colore 6 2 2 3 2 2 2 3" xfId="6127"/>
    <cellStyle name="20% - Colore 6 2 2 3 2 2 2 3 2" xfId="6128"/>
    <cellStyle name="20% - Colore 6 2 2 3 2 2 2 4" xfId="6129"/>
    <cellStyle name="20% - Colore 6 2 2 3 2 2 3" xfId="6130"/>
    <cellStyle name="20% - Colore 6 2 2 3 2 2 3 2" xfId="6131"/>
    <cellStyle name="20% - Colore 6 2 2 3 2 2 3 2 2" xfId="6132"/>
    <cellStyle name="20% - Colore 6 2 2 3 2 2 3 3" xfId="6133"/>
    <cellStyle name="20% - Colore 6 2 2 3 2 2 4" xfId="6134"/>
    <cellStyle name="20% - Colore 6 2 2 3 2 2 4 2" xfId="6135"/>
    <cellStyle name="20% - Colore 6 2 2 3 2 2 5" xfId="6136"/>
    <cellStyle name="20% - Colore 6 2 2 3 2 3" xfId="6137"/>
    <cellStyle name="20% - Colore 6 2 2 3 2 3 2" xfId="6138"/>
    <cellStyle name="20% - Colore 6 2 2 3 2 3 2 2" xfId="6139"/>
    <cellStyle name="20% - Colore 6 2 2 3 2 3 2 2 2" xfId="6140"/>
    <cellStyle name="20% - Colore 6 2 2 3 2 3 2 3" xfId="6141"/>
    <cellStyle name="20% - Colore 6 2 2 3 2 3 3" xfId="6142"/>
    <cellStyle name="20% - Colore 6 2 2 3 2 3 3 2" xfId="6143"/>
    <cellStyle name="20% - Colore 6 2 2 3 2 3 4" xfId="6144"/>
    <cellStyle name="20% - Colore 6 2 2 3 2 4" xfId="6145"/>
    <cellStyle name="20% - Colore 6 2 2 3 2 4 2" xfId="6146"/>
    <cellStyle name="20% - Colore 6 2 2 3 2 4 2 2" xfId="6147"/>
    <cellStyle name="20% - Colore 6 2 2 3 2 4 3" xfId="6148"/>
    <cellStyle name="20% - Colore 6 2 2 3 2 5" xfId="6149"/>
    <cellStyle name="20% - Colore 6 2 2 3 2 5 2" xfId="6150"/>
    <cellStyle name="20% - Colore 6 2 2 3 2 6" xfId="6151"/>
    <cellStyle name="20% - Colore 6 2 2 3 2 6 2" xfId="6152"/>
    <cellStyle name="20% - Colore 6 2 2 3 2 7" xfId="6153"/>
    <cellStyle name="20% - Colore 6 2 2 3 2 7 2" xfId="6154"/>
    <cellStyle name="20% - Colore 6 2 2 3 2 8" xfId="6155"/>
    <cellStyle name="20% - Colore 6 2 2 3 3" xfId="6156"/>
    <cellStyle name="20% - Colore 6 2 2 3 3 2" xfId="6157"/>
    <cellStyle name="20% - Colore 6 2 2 3 3 2 2" xfId="6158"/>
    <cellStyle name="20% - Colore 6 2 2 3 3 2 2 2" xfId="6159"/>
    <cellStyle name="20% - Colore 6 2 2 3 3 2 2 2 2" xfId="6160"/>
    <cellStyle name="20% - Colore 6 2 2 3 3 2 2 3" xfId="6161"/>
    <cellStyle name="20% - Colore 6 2 2 3 3 2 3" xfId="6162"/>
    <cellStyle name="20% - Colore 6 2 2 3 3 2 3 2" xfId="6163"/>
    <cellStyle name="20% - Colore 6 2 2 3 3 2 4" xfId="6164"/>
    <cellStyle name="20% - Colore 6 2 2 3 3 3" xfId="6165"/>
    <cellStyle name="20% - Colore 6 2 2 3 3 3 2" xfId="6166"/>
    <cellStyle name="20% - Colore 6 2 2 3 3 3 2 2" xfId="6167"/>
    <cellStyle name="20% - Colore 6 2 2 3 3 3 3" xfId="6168"/>
    <cellStyle name="20% - Colore 6 2 2 3 3 4" xfId="6169"/>
    <cellStyle name="20% - Colore 6 2 2 3 3 4 2" xfId="6170"/>
    <cellStyle name="20% - Colore 6 2 2 3 3 5" xfId="6171"/>
    <cellStyle name="20% - Colore 6 2 2 3 4" xfId="6172"/>
    <cellStyle name="20% - Colore 6 2 2 3 4 2" xfId="6173"/>
    <cellStyle name="20% - Colore 6 2 2 3 4 2 2" xfId="6174"/>
    <cellStyle name="20% - Colore 6 2 2 3 4 2 2 2" xfId="6175"/>
    <cellStyle name="20% - Colore 6 2 2 3 4 2 3" xfId="6176"/>
    <cellStyle name="20% - Colore 6 2 2 3 4 3" xfId="6177"/>
    <cellStyle name="20% - Colore 6 2 2 3 4 3 2" xfId="6178"/>
    <cellStyle name="20% - Colore 6 2 2 3 4 4" xfId="6179"/>
    <cellStyle name="20% - Colore 6 2 2 3 5" xfId="6180"/>
    <cellStyle name="20% - Colore 6 2 2 3 5 2" xfId="6181"/>
    <cellStyle name="20% - Colore 6 2 2 3 5 2 2" xfId="6182"/>
    <cellStyle name="20% - Colore 6 2 2 3 5 3" xfId="6183"/>
    <cellStyle name="20% - Colore 6 2 2 3 6" xfId="6184"/>
    <cellStyle name="20% - Colore 6 2 2 3 6 2" xfId="6185"/>
    <cellStyle name="20% - Colore 6 2 2 3 7" xfId="6186"/>
    <cellStyle name="20% - Colore 6 2 2 3 7 2" xfId="6187"/>
    <cellStyle name="20% - Colore 6 2 2 3 8" xfId="6188"/>
    <cellStyle name="20% - Colore 6 2 2 3 8 2" xfId="6189"/>
    <cellStyle name="20% - Colore 6 2 2 3 9" xfId="6190"/>
    <cellStyle name="20% - Colore 6 2 2 4" xfId="6191"/>
    <cellStyle name="20% - Colore 6 2 2 4 2" xfId="6192"/>
    <cellStyle name="20% - Colore 6 2 2 4 2 2" xfId="6193"/>
    <cellStyle name="20% - Colore 6 2 2 4 2 2 2" xfId="6194"/>
    <cellStyle name="20% - Colore 6 2 2 4 2 2 2 2" xfId="6195"/>
    <cellStyle name="20% - Colore 6 2 2 4 2 2 2 2 2" xfId="6196"/>
    <cellStyle name="20% - Colore 6 2 2 4 2 2 2 3" xfId="6197"/>
    <cellStyle name="20% - Colore 6 2 2 4 2 2 3" xfId="6198"/>
    <cellStyle name="20% - Colore 6 2 2 4 2 2 3 2" xfId="6199"/>
    <cellStyle name="20% - Colore 6 2 2 4 2 2 4" xfId="6200"/>
    <cellStyle name="20% - Colore 6 2 2 4 2 3" xfId="6201"/>
    <cellStyle name="20% - Colore 6 2 2 4 2 3 2" xfId="6202"/>
    <cellStyle name="20% - Colore 6 2 2 4 2 3 2 2" xfId="6203"/>
    <cellStyle name="20% - Colore 6 2 2 4 2 3 3" xfId="6204"/>
    <cellStyle name="20% - Colore 6 2 2 4 2 4" xfId="6205"/>
    <cellStyle name="20% - Colore 6 2 2 4 2 4 2" xfId="6206"/>
    <cellStyle name="20% - Colore 6 2 2 4 2 5" xfId="6207"/>
    <cellStyle name="20% - Colore 6 2 2 4 2 5 2" xfId="6208"/>
    <cellStyle name="20% - Colore 6 2 2 4 2 6" xfId="6209"/>
    <cellStyle name="20% - Colore 6 2 2 4 3" xfId="6210"/>
    <cellStyle name="20% - Colore 6 2 2 4 3 2" xfId="6211"/>
    <cellStyle name="20% - Colore 6 2 2 4 3 2 2" xfId="6212"/>
    <cellStyle name="20% - Colore 6 2 2 4 3 2 2 2" xfId="6213"/>
    <cellStyle name="20% - Colore 6 2 2 4 3 2 3" xfId="6214"/>
    <cellStyle name="20% - Colore 6 2 2 4 3 3" xfId="6215"/>
    <cellStyle name="20% - Colore 6 2 2 4 3 3 2" xfId="6216"/>
    <cellStyle name="20% - Colore 6 2 2 4 3 4" xfId="6217"/>
    <cellStyle name="20% - Colore 6 2 2 4 4" xfId="6218"/>
    <cellStyle name="20% - Colore 6 2 2 4 4 2" xfId="6219"/>
    <cellStyle name="20% - Colore 6 2 2 4 4 2 2" xfId="6220"/>
    <cellStyle name="20% - Colore 6 2 2 4 4 3" xfId="6221"/>
    <cellStyle name="20% - Colore 6 2 2 4 5" xfId="6222"/>
    <cellStyle name="20% - Colore 6 2 2 4 5 2" xfId="6223"/>
    <cellStyle name="20% - Colore 6 2 2 4 6" xfId="6224"/>
    <cellStyle name="20% - Colore 6 2 2 4 6 2" xfId="6225"/>
    <cellStyle name="20% - Colore 6 2 2 4 7" xfId="6226"/>
    <cellStyle name="20% - Colore 6 2 2 4 7 2" xfId="6227"/>
    <cellStyle name="20% - Colore 6 2 2 4 8" xfId="6228"/>
    <cellStyle name="20% - Colore 6 2 2 5" xfId="6229"/>
    <cellStyle name="20% - Colore 6 2 2 5 2" xfId="6230"/>
    <cellStyle name="20% - Colore 6 2 2 5 2 2" xfId="6231"/>
    <cellStyle name="20% - Colore 6 2 2 5 2 2 2" xfId="6232"/>
    <cellStyle name="20% - Colore 6 2 2 5 2 2 2 2" xfId="6233"/>
    <cellStyle name="20% - Colore 6 2 2 5 2 2 3" xfId="6234"/>
    <cellStyle name="20% - Colore 6 2 2 5 2 3" xfId="6235"/>
    <cellStyle name="20% - Colore 6 2 2 5 2 3 2" xfId="6236"/>
    <cellStyle name="20% - Colore 6 2 2 5 2 4" xfId="6237"/>
    <cellStyle name="20% - Colore 6 2 2 5 3" xfId="6238"/>
    <cellStyle name="20% - Colore 6 2 2 5 3 2" xfId="6239"/>
    <cellStyle name="20% - Colore 6 2 2 5 3 2 2" xfId="6240"/>
    <cellStyle name="20% - Colore 6 2 2 5 3 3" xfId="6241"/>
    <cellStyle name="20% - Colore 6 2 2 5 4" xfId="6242"/>
    <cellStyle name="20% - Colore 6 2 2 5 4 2" xfId="6243"/>
    <cellStyle name="20% - Colore 6 2 2 5 5" xfId="6244"/>
    <cellStyle name="20% - Colore 6 2 2 5 5 2" xfId="6245"/>
    <cellStyle name="20% - Colore 6 2 2 5 6" xfId="6246"/>
    <cellStyle name="20% - Colore 6 2 2 6" xfId="6247"/>
    <cellStyle name="20% - Colore 6 2 2 6 2" xfId="6248"/>
    <cellStyle name="20% - Colore 6 2 2 6 2 2" xfId="6249"/>
    <cellStyle name="20% - Colore 6 2 2 6 2 2 2" xfId="6250"/>
    <cellStyle name="20% - Colore 6 2 2 6 2 3" xfId="6251"/>
    <cellStyle name="20% - Colore 6 2 2 6 3" xfId="6252"/>
    <cellStyle name="20% - Colore 6 2 2 6 3 2" xfId="6253"/>
    <cellStyle name="20% - Colore 6 2 2 6 4" xfId="6254"/>
    <cellStyle name="20% - Colore 6 2 2 7" xfId="6255"/>
    <cellStyle name="20% - Colore 6 2 2 7 2" xfId="6256"/>
    <cellStyle name="20% - Colore 6 2 2 7 2 2" xfId="6257"/>
    <cellStyle name="20% - Colore 6 2 2 7 3" xfId="6258"/>
    <cellStyle name="20% - Colore 6 2 2 8" xfId="6259"/>
    <cellStyle name="20% - Colore 6 2 2 8 2" xfId="6260"/>
    <cellStyle name="20% - Colore 6 2 2 9" xfId="6261"/>
    <cellStyle name="20% - Colore 6 2 2 9 2" xfId="6262"/>
    <cellStyle name="20% - Colore 6 2 3" xfId="6263"/>
    <cellStyle name="20% - Colore 6 2 3 10" xfId="6264"/>
    <cellStyle name="20% - Colore 6 2 3 2" xfId="6265"/>
    <cellStyle name="20% - Colore 6 2 3 2 2" xfId="6266"/>
    <cellStyle name="20% - Colore 6 2 3 2 2 2" xfId="6267"/>
    <cellStyle name="20% - Colore 6 2 3 2 2 2 2" xfId="6268"/>
    <cellStyle name="20% - Colore 6 2 3 2 2 2 2 2" xfId="6269"/>
    <cellStyle name="20% - Colore 6 2 3 2 2 2 2 2 2" xfId="6270"/>
    <cellStyle name="20% - Colore 6 2 3 2 2 2 2 2 2 2" xfId="6271"/>
    <cellStyle name="20% - Colore 6 2 3 2 2 2 2 2 3" xfId="6272"/>
    <cellStyle name="20% - Colore 6 2 3 2 2 2 2 3" xfId="6273"/>
    <cellStyle name="20% - Colore 6 2 3 2 2 2 2 3 2" xfId="6274"/>
    <cellStyle name="20% - Colore 6 2 3 2 2 2 2 4" xfId="6275"/>
    <cellStyle name="20% - Colore 6 2 3 2 2 2 3" xfId="6276"/>
    <cellStyle name="20% - Colore 6 2 3 2 2 2 3 2" xfId="6277"/>
    <cellStyle name="20% - Colore 6 2 3 2 2 2 3 2 2" xfId="6278"/>
    <cellStyle name="20% - Colore 6 2 3 2 2 2 3 3" xfId="6279"/>
    <cellStyle name="20% - Colore 6 2 3 2 2 2 4" xfId="6280"/>
    <cellStyle name="20% - Colore 6 2 3 2 2 2 4 2" xfId="6281"/>
    <cellStyle name="20% - Colore 6 2 3 2 2 2 5" xfId="6282"/>
    <cellStyle name="20% - Colore 6 2 3 2 2 3" xfId="6283"/>
    <cellStyle name="20% - Colore 6 2 3 2 2 3 2" xfId="6284"/>
    <cellStyle name="20% - Colore 6 2 3 2 2 3 2 2" xfId="6285"/>
    <cellStyle name="20% - Colore 6 2 3 2 2 3 2 2 2" xfId="6286"/>
    <cellStyle name="20% - Colore 6 2 3 2 2 3 2 3" xfId="6287"/>
    <cellStyle name="20% - Colore 6 2 3 2 2 3 3" xfId="6288"/>
    <cellStyle name="20% - Colore 6 2 3 2 2 3 3 2" xfId="6289"/>
    <cellStyle name="20% - Colore 6 2 3 2 2 3 4" xfId="6290"/>
    <cellStyle name="20% - Colore 6 2 3 2 2 4" xfId="6291"/>
    <cellStyle name="20% - Colore 6 2 3 2 2 4 2" xfId="6292"/>
    <cellStyle name="20% - Colore 6 2 3 2 2 4 2 2" xfId="6293"/>
    <cellStyle name="20% - Colore 6 2 3 2 2 4 3" xfId="6294"/>
    <cellStyle name="20% - Colore 6 2 3 2 2 5" xfId="6295"/>
    <cellStyle name="20% - Colore 6 2 3 2 2 5 2" xfId="6296"/>
    <cellStyle name="20% - Colore 6 2 3 2 2 6" xfId="6297"/>
    <cellStyle name="20% - Colore 6 2 3 2 2 6 2" xfId="6298"/>
    <cellStyle name="20% - Colore 6 2 3 2 2 7" xfId="6299"/>
    <cellStyle name="20% - Colore 6 2 3 2 2 7 2" xfId="6300"/>
    <cellStyle name="20% - Colore 6 2 3 2 2 8" xfId="6301"/>
    <cellStyle name="20% - Colore 6 2 3 2 3" xfId="6302"/>
    <cellStyle name="20% - Colore 6 2 3 2 3 2" xfId="6303"/>
    <cellStyle name="20% - Colore 6 2 3 2 3 2 2" xfId="6304"/>
    <cellStyle name="20% - Colore 6 2 3 2 3 2 2 2" xfId="6305"/>
    <cellStyle name="20% - Colore 6 2 3 2 3 2 2 2 2" xfId="6306"/>
    <cellStyle name="20% - Colore 6 2 3 2 3 2 2 3" xfId="6307"/>
    <cellStyle name="20% - Colore 6 2 3 2 3 2 3" xfId="6308"/>
    <cellStyle name="20% - Colore 6 2 3 2 3 2 3 2" xfId="6309"/>
    <cellStyle name="20% - Colore 6 2 3 2 3 2 4" xfId="6310"/>
    <cellStyle name="20% - Colore 6 2 3 2 3 3" xfId="6311"/>
    <cellStyle name="20% - Colore 6 2 3 2 3 3 2" xfId="6312"/>
    <cellStyle name="20% - Colore 6 2 3 2 3 3 2 2" xfId="6313"/>
    <cellStyle name="20% - Colore 6 2 3 2 3 3 3" xfId="6314"/>
    <cellStyle name="20% - Colore 6 2 3 2 3 4" xfId="6315"/>
    <cellStyle name="20% - Colore 6 2 3 2 3 4 2" xfId="6316"/>
    <cellStyle name="20% - Colore 6 2 3 2 3 5" xfId="6317"/>
    <cellStyle name="20% - Colore 6 2 3 2 4" xfId="6318"/>
    <cellStyle name="20% - Colore 6 2 3 2 4 2" xfId="6319"/>
    <cellStyle name="20% - Colore 6 2 3 2 4 2 2" xfId="6320"/>
    <cellStyle name="20% - Colore 6 2 3 2 4 2 2 2" xfId="6321"/>
    <cellStyle name="20% - Colore 6 2 3 2 4 2 3" xfId="6322"/>
    <cellStyle name="20% - Colore 6 2 3 2 4 3" xfId="6323"/>
    <cellStyle name="20% - Colore 6 2 3 2 4 3 2" xfId="6324"/>
    <cellStyle name="20% - Colore 6 2 3 2 4 4" xfId="6325"/>
    <cellStyle name="20% - Colore 6 2 3 2 5" xfId="6326"/>
    <cellStyle name="20% - Colore 6 2 3 2 5 2" xfId="6327"/>
    <cellStyle name="20% - Colore 6 2 3 2 5 2 2" xfId="6328"/>
    <cellStyle name="20% - Colore 6 2 3 2 5 3" xfId="6329"/>
    <cellStyle name="20% - Colore 6 2 3 2 6" xfId="6330"/>
    <cellStyle name="20% - Colore 6 2 3 2 6 2" xfId="6331"/>
    <cellStyle name="20% - Colore 6 2 3 2 7" xfId="6332"/>
    <cellStyle name="20% - Colore 6 2 3 2 7 2" xfId="6333"/>
    <cellStyle name="20% - Colore 6 2 3 2 8" xfId="6334"/>
    <cellStyle name="20% - Colore 6 2 3 2 8 2" xfId="6335"/>
    <cellStyle name="20% - Colore 6 2 3 2 9" xfId="6336"/>
    <cellStyle name="20% - Colore 6 2 3 3" xfId="6337"/>
    <cellStyle name="20% - Colore 6 2 3 3 2" xfId="6338"/>
    <cellStyle name="20% - Colore 6 2 3 3 2 2" xfId="6339"/>
    <cellStyle name="20% - Colore 6 2 3 3 2 2 2" xfId="6340"/>
    <cellStyle name="20% - Colore 6 2 3 3 2 2 2 2" xfId="6341"/>
    <cellStyle name="20% - Colore 6 2 3 3 2 2 2 2 2" xfId="6342"/>
    <cellStyle name="20% - Colore 6 2 3 3 2 2 2 3" xfId="6343"/>
    <cellStyle name="20% - Colore 6 2 3 3 2 2 3" xfId="6344"/>
    <cellStyle name="20% - Colore 6 2 3 3 2 2 3 2" xfId="6345"/>
    <cellStyle name="20% - Colore 6 2 3 3 2 2 4" xfId="6346"/>
    <cellStyle name="20% - Colore 6 2 3 3 2 3" xfId="6347"/>
    <cellStyle name="20% - Colore 6 2 3 3 2 3 2" xfId="6348"/>
    <cellStyle name="20% - Colore 6 2 3 3 2 3 2 2" xfId="6349"/>
    <cellStyle name="20% - Colore 6 2 3 3 2 3 3" xfId="6350"/>
    <cellStyle name="20% - Colore 6 2 3 3 2 4" xfId="6351"/>
    <cellStyle name="20% - Colore 6 2 3 3 2 4 2" xfId="6352"/>
    <cellStyle name="20% - Colore 6 2 3 3 2 5" xfId="6353"/>
    <cellStyle name="20% - Colore 6 2 3 3 2 5 2" xfId="6354"/>
    <cellStyle name="20% - Colore 6 2 3 3 2 6" xfId="6355"/>
    <cellStyle name="20% - Colore 6 2 3 3 3" xfId="6356"/>
    <cellStyle name="20% - Colore 6 2 3 3 3 2" xfId="6357"/>
    <cellStyle name="20% - Colore 6 2 3 3 3 2 2" xfId="6358"/>
    <cellStyle name="20% - Colore 6 2 3 3 3 2 2 2" xfId="6359"/>
    <cellStyle name="20% - Colore 6 2 3 3 3 2 3" xfId="6360"/>
    <cellStyle name="20% - Colore 6 2 3 3 3 3" xfId="6361"/>
    <cellStyle name="20% - Colore 6 2 3 3 3 3 2" xfId="6362"/>
    <cellStyle name="20% - Colore 6 2 3 3 3 4" xfId="6363"/>
    <cellStyle name="20% - Colore 6 2 3 3 4" xfId="6364"/>
    <cellStyle name="20% - Colore 6 2 3 3 4 2" xfId="6365"/>
    <cellStyle name="20% - Colore 6 2 3 3 4 2 2" xfId="6366"/>
    <cellStyle name="20% - Colore 6 2 3 3 4 3" xfId="6367"/>
    <cellStyle name="20% - Colore 6 2 3 3 5" xfId="6368"/>
    <cellStyle name="20% - Colore 6 2 3 3 5 2" xfId="6369"/>
    <cellStyle name="20% - Colore 6 2 3 3 6" xfId="6370"/>
    <cellStyle name="20% - Colore 6 2 3 3 6 2" xfId="6371"/>
    <cellStyle name="20% - Colore 6 2 3 3 7" xfId="6372"/>
    <cellStyle name="20% - Colore 6 2 3 3 7 2" xfId="6373"/>
    <cellStyle name="20% - Colore 6 2 3 3 8" xfId="6374"/>
    <cellStyle name="20% - Colore 6 2 3 4" xfId="6375"/>
    <cellStyle name="20% - Colore 6 2 3 4 2" xfId="6376"/>
    <cellStyle name="20% - Colore 6 2 3 4 2 2" xfId="6377"/>
    <cellStyle name="20% - Colore 6 2 3 4 2 2 2" xfId="6378"/>
    <cellStyle name="20% - Colore 6 2 3 4 2 2 2 2" xfId="6379"/>
    <cellStyle name="20% - Colore 6 2 3 4 2 2 3" xfId="6380"/>
    <cellStyle name="20% - Colore 6 2 3 4 2 3" xfId="6381"/>
    <cellStyle name="20% - Colore 6 2 3 4 2 3 2" xfId="6382"/>
    <cellStyle name="20% - Colore 6 2 3 4 2 4" xfId="6383"/>
    <cellStyle name="20% - Colore 6 2 3 4 3" xfId="6384"/>
    <cellStyle name="20% - Colore 6 2 3 4 3 2" xfId="6385"/>
    <cellStyle name="20% - Colore 6 2 3 4 3 2 2" xfId="6386"/>
    <cellStyle name="20% - Colore 6 2 3 4 3 3" xfId="6387"/>
    <cellStyle name="20% - Colore 6 2 3 4 4" xfId="6388"/>
    <cellStyle name="20% - Colore 6 2 3 4 4 2" xfId="6389"/>
    <cellStyle name="20% - Colore 6 2 3 4 5" xfId="6390"/>
    <cellStyle name="20% - Colore 6 2 3 4 5 2" xfId="6391"/>
    <cellStyle name="20% - Colore 6 2 3 4 6" xfId="6392"/>
    <cellStyle name="20% - Colore 6 2 3 5" xfId="6393"/>
    <cellStyle name="20% - Colore 6 2 3 5 2" xfId="6394"/>
    <cellStyle name="20% - Colore 6 2 3 5 2 2" xfId="6395"/>
    <cellStyle name="20% - Colore 6 2 3 5 2 2 2" xfId="6396"/>
    <cellStyle name="20% - Colore 6 2 3 5 2 3" xfId="6397"/>
    <cellStyle name="20% - Colore 6 2 3 5 3" xfId="6398"/>
    <cellStyle name="20% - Colore 6 2 3 5 3 2" xfId="6399"/>
    <cellStyle name="20% - Colore 6 2 3 5 4" xfId="6400"/>
    <cellStyle name="20% - Colore 6 2 3 6" xfId="6401"/>
    <cellStyle name="20% - Colore 6 2 3 6 2" xfId="6402"/>
    <cellStyle name="20% - Colore 6 2 3 6 2 2" xfId="6403"/>
    <cellStyle name="20% - Colore 6 2 3 6 3" xfId="6404"/>
    <cellStyle name="20% - Colore 6 2 3 7" xfId="6405"/>
    <cellStyle name="20% - Colore 6 2 3 7 2" xfId="6406"/>
    <cellStyle name="20% - Colore 6 2 3 8" xfId="6407"/>
    <cellStyle name="20% - Colore 6 2 3 8 2" xfId="6408"/>
    <cellStyle name="20% - Colore 6 2 3 9" xfId="6409"/>
    <cellStyle name="20% - Colore 6 2 3 9 2" xfId="6410"/>
    <cellStyle name="20% - Colore 6 2 4" xfId="6411"/>
    <cellStyle name="20% - Colore 6 2 4 2" xfId="6412"/>
    <cellStyle name="20% - Colore 6 2 4 2 2" xfId="6413"/>
    <cellStyle name="20% - Colore 6 2 4 2 2 2" xfId="6414"/>
    <cellStyle name="20% - Colore 6 2 4 2 2 2 2" xfId="6415"/>
    <cellStyle name="20% - Colore 6 2 4 2 2 2 2 2" xfId="6416"/>
    <cellStyle name="20% - Colore 6 2 4 2 2 2 2 2 2" xfId="6417"/>
    <cellStyle name="20% - Colore 6 2 4 2 2 2 2 3" xfId="6418"/>
    <cellStyle name="20% - Colore 6 2 4 2 2 2 3" xfId="6419"/>
    <cellStyle name="20% - Colore 6 2 4 2 2 2 3 2" xfId="6420"/>
    <cellStyle name="20% - Colore 6 2 4 2 2 2 4" xfId="6421"/>
    <cellStyle name="20% - Colore 6 2 4 2 2 3" xfId="6422"/>
    <cellStyle name="20% - Colore 6 2 4 2 2 3 2" xfId="6423"/>
    <cellStyle name="20% - Colore 6 2 4 2 2 3 2 2" xfId="6424"/>
    <cellStyle name="20% - Colore 6 2 4 2 2 3 3" xfId="6425"/>
    <cellStyle name="20% - Colore 6 2 4 2 2 4" xfId="6426"/>
    <cellStyle name="20% - Colore 6 2 4 2 2 4 2" xfId="6427"/>
    <cellStyle name="20% - Colore 6 2 4 2 2 5" xfId="6428"/>
    <cellStyle name="20% - Colore 6 2 4 2 3" xfId="6429"/>
    <cellStyle name="20% - Colore 6 2 4 2 3 2" xfId="6430"/>
    <cellStyle name="20% - Colore 6 2 4 2 3 2 2" xfId="6431"/>
    <cellStyle name="20% - Colore 6 2 4 2 3 2 2 2" xfId="6432"/>
    <cellStyle name="20% - Colore 6 2 4 2 3 2 3" xfId="6433"/>
    <cellStyle name="20% - Colore 6 2 4 2 3 3" xfId="6434"/>
    <cellStyle name="20% - Colore 6 2 4 2 3 3 2" xfId="6435"/>
    <cellStyle name="20% - Colore 6 2 4 2 3 4" xfId="6436"/>
    <cellStyle name="20% - Colore 6 2 4 2 4" xfId="6437"/>
    <cellStyle name="20% - Colore 6 2 4 2 4 2" xfId="6438"/>
    <cellStyle name="20% - Colore 6 2 4 2 4 2 2" xfId="6439"/>
    <cellStyle name="20% - Colore 6 2 4 2 4 3" xfId="6440"/>
    <cellStyle name="20% - Colore 6 2 4 2 5" xfId="6441"/>
    <cellStyle name="20% - Colore 6 2 4 2 5 2" xfId="6442"/>
    <cellStyle name="20% - Colore 6 2 4 2 6" xfId="6443"/>
    <cellStyle name="20% - Colore 6 2 4 2 6 2" xfId="6444"/>
    <cellStyle name="20% - Colore 6 2 4 2 7" xfId="6445"/>
    <cellStyle name="20% - Colore 6 2 4 2 7 2" xfId="6446"/>
    <cellStyle name="20% - Colore 6 2 4 2 8" xfId="6447"/>
    <cellStyle name="20% - Colore 6 2 4 3" xfId="6448"/>
    <cellStyle name="20% - Colore 6 2 4 3 2" xfId="6449"/>
    <cellStyle name="20% - Colore 6 2 4 3 2 2" xfId="6450"/>
    <cellStyle name="20% - Colore 6 2 4 3 2 2 2" xfId="6451"/>
    <cellStyle name="20% - Colore 6 2 4 3 2 2 2 2" xfId="6452"/>
    <cellStyle name="20% - Colore 6 2 4 3 2 2 3" xfId="6453"/>
    <cellStyle name="20% - Colore 6 2 4 3 2 3" xfId="6454"/>
    <cellStyle name="20% - Colore 6 2 4 3 2 3 2" xfId="6455"/>
    <cellStyle name="20% - Colore 6 2 4 3 2 4" xfId="6456"/>
    <cellStyle name="20% - Colore 6 2 4 3 3" xfId="6457"/>
    <cellStyle name="20% - Colore 6 2 4 3 3 2" xfId="6458"/>
    <cellStyle name="20% - Colore 6 2 4 3 3 2 2" xfId="6459"/>
    <cellStyle name="20% - Colore 6 2 4 3 3 3" xfId="6460"/>
    <cellStyle name="20% - Colore 6 2 4 3 4" xfId="6461"/>
    <cellStyle name="20% - Colore 6 2 4 3 4 2" xfId="6462"/>
    <cellStyle name="20% - Colore 6 2 4 3 5" xfId="6463"/>
    <cellStyle name="20% - Colore 6 2 4 4" xfId="6464"/>
    <cellStyle name="20% - Colore 6 2 4 4 2" xfId="6465"/>
    <cellStyle name="20% - Colore 6 2 4 4 2 2" xfId="6466"/>
    <cellStyle name="20% - Colore 6 2 4 4 2 2 2" xfId="6467"/>
    <cellStyle name="20% - Colore 6 2 4 4 2 3" xfId="6468"/>
    <cellStyle name="20% - Colore 6 2 4 4 3" xfId="6469"/>
    <cellStyle name="20% - Colore 6 2 4 4 3 2" xfId="6470"/>
    <cellStyle name="20% - Colore 6 2 4 4 4" xfId="6471"/>
    <cellStyle name="20% - Colore 6 2 4 5" xfId="6472"/>
    <cellStyle name="20% - Colore 6 2 4 5 2" xfId="6473"/>
    <cellStyle name="20% - Colore 6 2 4 5 2 2" xfId="6474"/>
    <cellStyle name="20% - Colore 6 2 4 5 3" xfId="6475"/>
    <cellStyle name="20% - Colore 6 2 4 6" xfId="6476"/>
    <cellStyle name="20% - Colore 6 2 4 6 2" xfId="6477"/>
    <cellStyle name="20% - Colore 6 2 4 7" xfId="6478"/>
    <cellStyle name="20% - Colore 6 2 4 7 2" xfId="6479"/>
    <cellStyle name="20% - Colore 6 2 4 8" xfId="6480"/>
    <cellStyle name="20% - Colore 6 2 4 8 2" xfId="6481"/>
    <cellStyle name="20% - Colore 6 2 4 9" xfId="6482"/>
    <cellStyle name="20% - Colore 6 2 5" xfId="6483"/>
    <cellStyle name="20% - Colore 6 2 5 2" xfId="6484"/>
    <cellStyle name="20% - Colore 6 2 5 2 2" xfId="6485"/>
    <cellStyle name="20% - Colore 6 2 5 2 2 2" xfId="6486"/>
    <cellStyle name="20% - Colore 6 2 5 2 2 2 2" xfId="6487"/>
    <cellStyle name="20% - Colore 6 2 5 2 2 2 2 2" xfId="6488"/>
    <cellStyle name="20% - Colore 6 2 5 2 2 2 3" xfId="6489"/>
    <cellStyle name="20% - Colore 6 2 5 2 2 3" xfId="6490"/>
    <cellStyle name="20% - Colore 6 2 5 2 2 3 2" xfId="6491"/>
    <cellStyle name="20% - Colore 6 2 5 2 2 4" xfId="6492"/>
    <cellStyle name="20% - Colore 6 2 5 2 3" xfId="6493"/>
    <cellStyle name="20% - Colore 6 2 5 2 3 2" xfId="6494"/>
    <cellStyle name="20% - Colore 6 2 5 2 3 2 2" xfId="6495"/>
    <cellStyle name="20% - Colore 6 2 5 2 3 3" xfId="6496"/>
    <cellStyle name="20% - Colore 6 2 5 2 4" xfId="6497"/>
    <cellStyle name="20% - Colore 6 2 5 2 4 2" xfId="6498"/>
    <cellStyle name="20% - Colore 6 2 5 2 5" xfId="6499"/>
    <cellStyle name="20% - Colore 6 2 5 2 5 2" xfId="6500"/>
    <cellStyle name="20% - Colore 6 2 5 2 6" xfId="6501"/>
    <cellStyle name="20% - Colore 6 2 5 3" xfId="6502"/>
    <cellStyle name="20% - Colore 6 2 5 3 2" xfId="6503"/>
    <cellStyle name="20% - Colore 6 2 5 3 2 2" xfId="6504"/>
    <cellStyle name="20% - Colore 6 2 5 3 2 2 2" xfId="6505"/>
    <cellStyle name="20% - Colore 6 2 5 3 2 3" xfId="6506"/>
    <cellStyle name="20% - Colore 6 2 5 3 3" xfId="6507"/>
    <cellStyle name="20% - Colore 6 2 5 3 3 2" xfId="6508"/>
    <cellStyle name="20% - Colore 6 2 5 3 4" xfId="6509"/>
    <cellStyle name="20% - Colore 6 2 5 4" xfId="6510"/>
    <cellStyle name="20% - Colore 6 2 5 4 2" xfId="6511"/>
    <cellStyle name="20% - Colore 6 2 5 4 2 2" xfId="6512"/>
    <cellStyle name="20% - Colore 6 2 5 4 3" xfId="6513"/>
    <cellStyle name="20% - Colore 6 2 5 5" xfId="6514"/>
    <cellStyle name="20% - Colore 6 2 5 5 2" xfId="6515"/>
    <cellStyle name="20% - Colore 6 2 5 6" xfId="6516"/>
    <cellStyle name="20% - Colore 6 2 5 6 2" xfId="6517"/>
    <cellStyle name="20% - Colore 6 2 5 7" xfId="6518"/>
    <cellStyle name="20% - Colore 6 2 5 7 2" xfId="6519"/>
    <cellStyle name="20% - Colore 6 2 5 8" xfId="6520"/>
    <cellStyle name="20% - Colore 6 2 6" xfId="6521"/>
    <cellStyle name="20% - Colore 6 2 6 2" xfId="6522"/>
    <cellStyle name="20% - Colore 6 2 6 2 2" xfId="6523"/>
    <cellStyle name="20% - Colore 6 2 6 2 2 2" xfId="6524"/>
    <cellStyle name="20% - Colore 6 2 6 2 2 2 2" xfId="6525"/>
    <cellStyle name="20% - Colore 6 2 6 2 2 3" xfId="6526"/>
    <cellStyle name="20% - Colore 6 2 6 2 3" xfId="6527"/>
    <cellStyle name="20% - Colore 6 2 6 2 3 2" xfId="6528"/>
    <cellStyle name="20% - Colore 6 2 6 2 4" xfId="6529"/>
    <cellStyle name="20% - Colore 6 2 6 3" xfId="6530"/>
    <cellStyle name="20% - Colore 6 2 6 3 2" xfId="6531"/>
    <cellStyle name="20% - Colore 6 2 6 3 2 2" xfId="6532"/>
    <cellStyle name="20% - Colore 6 2 6 3 3" xfId="6533"/>
    <cellStyle name="20% - Colore 6 2 6 4" xfId="6534"/>
    <cellStyle name="20% - Colore 6 2 6 4 2" xfId="6535"/>
    <cellStyle name="20% - Colore 6 2 6 5" xfId="6536"/>
    <cellStyle name="20% - Colore 6 2 6 5 2" xfId="6537"/>
    <cellStyle name="20% - Colore 6 2 6 6" xfId="6538"/>
    <cellStyle name="20% - Colore 6 2 7" xfId="6539"/>
    <cellStyle name="20% - Colore 6 2 7 2" xfId="6540"/>
    <cellStyle name="20% - Colore 6 2 7 2 2" xfId="6541"/>
    <cellStyle name="20% - Colore 6 2 7 2 2 2" xfId="6542"/>
    <cellStyle name="20% - Colore 6 2 7 2 3" xfId="6543"/>
    <cellStyle name="20% - Colore 6 2 7 3" xfId="6544"/>
    <cellStyle name="20% - Colore 6 2 7 3 2" xfId="6545"/>
    <cellStyle name="20% - Colore 6 2 7 4" xfId="6546"/>
    <cellStyle name="20% - Colore 6 2 8" xfId="6547"/>
    <cellStyle name="20% - Colore 6 2 8 2" xfId="6548"/>
    <cellStyle name="20% - Colore 6 2 8 2 2" xfId="6549"/>
    <cellStyle name="20% - Colore 6 2 8 3" xfId="6550"/>
    <cellStyle name="20% - Colore 6 2 9" xfId="6551"/>
    <cellStyle name="20% - Colore 6 2 9 2" xfId="6552"/>
    <cellStyle name="20% - Colore 6 3" xfId="6553"/>
    <cellStyle name="20% - Colore 6 3 10" xfId="6554"/>
    <cellStyle name="20% - Colore 6 3 10 2" xfId="6555"/>
    <cellStyle name="20% - Colore 6 3 11" xfId="6556"/>
    <cellStyle name="20% - Colore 6 3 12" xfId="6557"/>
    <cellStyle name="20% - Colore 6 3 2" xfId="6558"/>
    <cellStyle name="20% - Colore 6 3 2 10" xfId="6559"/>
    <cellStyle name="20% - Colore 6 3 2 2" xfId="6560"/>
    <cellStyle name="20% - Colore 6 3 2 2 2" xfId="6561"/>
    <cellStyle name="20% - Colore 6 3 2 2 2 2" xfId="6562"/>
    <cellStyle name="20% - Colore 6 3 2 2 2 2 2" xfId="6563"/>
    <cellStyle name="20% - Colore 6 3 2 2 2 2 2 2" xfId="6564"/>
    <cellStyle name="20% - Colore 6 3 2 2 2 2 2 2 2" xfId="6565"/>
    <cellStyle name="20% - Colore 6 3 2 2 2 2 2 2 2 2" xfId="6566"/>
    <cellStyle name="20% - Colore 6 3 2 2 2 2 2 2 3" xfId="6567"/>
    <cellStyle name="20% - Colore 6 3 2 2 2 2 2 3" xfId="6568"/>
    <cellStyle name="20% - Colore 6 3 2 2 2 2 2 3 2" xfId="6569"/>
    <cellStyle name="20% - Colore 6 3 2 2 2 2 2 4" xfId="6570"/>
    <cellStyle name="20% - Colore 6 3 2 2 2 2 3" xfId="6571"/>
    <cellStyle name="20% - Colore 6 3 2 2 2 2 3 2" xfId="6572"/>
    <cellStyle name="20% - Colore 6 3 2 2 2 2 3 2 2" xfId="6573"/>
    <cellStyle name="20% - Colore 6 3 2 2 2 2 3 3" xfId="6574"/>
    <cellStyle name="20% - Colore 6 3 2 2 2 2 4" xfId="6575"/>
    <cellStyle name="20% - Colore 6 3 2 2 2 2 4 2" xfId="6576"/>
    <cellStyle name="20% - Colore 6 3 2 2 2 2 5" xfId="6577"/>
    <cellStyle name="20% - Colore 6 3 2 2 2 3" xfId="6578"/>
    <cellStyle name="20% - Colore 6 3 2 2 2 3 2" xfId="6579"/>
    <cellStyle name="20% - Colore 6 3 2 2 2 3 2 2" xfId="6580"/>
    <cellStyle name="20% - Colore 6 3 2 2 2 3 2 2 2" xfId="6581"/>
    <cellStyle name="20% - Colore 6 3 2 2 2 3 2 3" xfId="6582"/>
    <cellStyle name="20% - Colore 6 3 2 2 2 3 3" xfId="6583"/>
    <cellStyle name="20% - Colore 6 3 2 2 2 3 3 2" xfId="6584"/>
    <cellStyle name="20% - Colore 6 3 2 2 2 3 4" xfId="6585"/>
    <cellStyle name="20% - Colore 6 3 2 2 2 4" xfId="6586"/>
    <cellStyle name="20% - Colore 6 3 2 2 2 4 2" xfId="6587"/>
    <cellStyle name="20% - Colore 6 3 2 2 2 4 2 2" xfId="6588"/>
    <cellStyle name="20% - Colore 6 3 2 2 2 4 3" xfId="6589"/>
    <cellStyle name="20% - Colore 6 3 2 2 2 5" xfId="6590"/>
    <cellStyle name="20% - Colore 6 3 2 2 2 5 2" xfId="6591"/>
    <cellStyle name="20% - Colore 6 3 2 2 2 6" xfId="6592"/>
    <cellStyle name="20% - Colore 6 3 2 2 2 6 2" xfId="6593"/>
    <cellStyle name="20% - Colore 6 3 2 2 2 7" xfId="6594"/>
    <cellStyle name="20% - Colore 6 3 2 2 2 7 2" xfId="6595"/>
    <cellStyle name="20% - Colore 6 3 2 2 2 8" xfId="6596"/>
    <cellStyle name="20% - Colore 6 3 2 2 3" xfId="6597"/>
    <cellStyle name="20% - Colore 6 3 2 2 3 2" xfId="6598"/>
    <cellStyle name="20% - Colore 6 3 2 2 3 2 2" xfId="6599"/>
    <cellStyle name="20% - Colore 6 3 2 2 3 2 2 2" xfId="6600"/>
    <cellStyle name="20% - Colore 6 3 2 2 3 2 2 2 2" xfId="6601"/>
    <cellStyle name="20% - Colore 6 3 2 2 3 2 2 3" xfId="6602"/>
    <cellStyle name="20% - Colore 6 3 2 2 3 2 3" xfId="6603"/>
    <cellStyle name="20% - Colore 6 3 2 2 3 2 3 2" xfId="6604"/>
    <cellStyle name="20% - Colore 6 3 2 2 3 2 4" xfId="6605"/>
    <cellStyle name="20% - Colore 6 3 2 2 3 3" xfId="6606"/>
    <cellStyle name="20% - Colore 6 3 2 2 3 3 2" xfId="6607"/>
    <cellStyle name="20% - Colore 6 3 2 2 3 3 2 2" xfId="6608"/>
    <cellStyle name="20% - Colore 6 3 2 2 3 3 3" xfId="6609"/>
    <cellStyle name="20% - Colore 6 3 2 2 3 4" xfId="6610"/>
    <cellStyle name="20% - Colore 6 3 2 2 3 4 2" xfId="6611"/>
    <cellStyle name="20% - Colore 6 3 2 2 3 5" xfId="6612"/>
    <cellStyle name="20% - Colore 6 3 2 2 4" xfId="6613"/>
    <cellStyle name="20% - Colore 6 3 2 2 4 2" xfId="6614"/>
    <cellStyle name="20% - Colore 6 3 2 2 4 2 2" xfId="6615"/>
    <cellStyle name="20% - Colore 6 3 2 2 4 2 2 2" xfId="6616"/>
    <cellStyle name="20% - Colore 6 3 2 2 4 2 3" xfId="6617"/>
    <cellStyle name="20% - Colore 6 3 2 2 4 3" xfId="6618"/>
    <cellStyle name="20% - Colore 6 3 2 2 4 3 2" xfId="6619"/>
    <cellStyle name="20% - Colore 6 3 2 2 4 4" xfId="6620"/>
    <cellStyle name="20% - Colore 6 3 2 2 5" xfId="6621"/>
    <cellStyle name="20% - Colore 6 3 2 2 5 2" xfId="6622"/>
    <cellStyle name="20% - Colore 6 3 2 2 5 2 2" xfId="6623"/>
    <cellStyle name="20% - Colore 6 3 2 2 5 3" xfId="6624"/>
    <cellStyle name="20% - Colore 6 3 2 2 6" xfId="6625"/>
    <cellStyle name="20% - Colore 6 3 2 2 6 2" xfId="6626"/>
    <cellStyle name="20% - Colore 6 3 2 2 7" xfId="6627"/>
    <cellStyle name="20% - Colore 6 3 2 2 7 2" xfId="6628"/>
    <cellStyle name="20% - Colore 6 3 2 2 8" xfId="6629"/>
    <cellStyle name="20% - Colore 6 3 2 2 8 2" xfId="6630"/>
    <cellStyle name="20% - Colore 6 3 2 2 9" xfId="6631"/>
    <cellStyle name="20% - Colore 6 3 2 3" xfId="6632"/>
    <cellStyle name="20% - Colore 6 3 2 3 2" xfId="6633"/>
    <cellStyle name="20% - Colore 6 3 2 3 2 2" xfId="6634"/>
    <cellStyle name="20% - Colore 6 3 2 3 2 2 2" xfId="6635"/>
    <cellStyle name="20% - Colore 6 3 2 3 2 2 2 2" xfId="6636"/>
    <cellStyle name="20% - Colore 6 3 2 3 2 2 2 2 2" xfId="6637"/>
    <cellStyle name="20% - Colore 6 3 2 3 2 2 2 3" xfId="6638"/>
    <cellStyle name="20% - Colore 6 3 2 3 2 2 3" xfId="6639"/>
    <cellStyle name="20% - Colore 6 3 2 3 2 2 3 2" xfId="6640"/>
    <cellStyle name="20% - Colore 6 3 2 3 2 2 4" xfId="6641"/>
    <cellStyle name="20% - Colore 6 3 2 3 2 3" xfId="6642"/>
    <cellStyle name="20% - Colore 6 3 2 3 2 3 2" xfId="6643"/>
    <cellStyle name="20% - Colore 6 3 2 3 2 3 2 2" xfId="6644"/>
    <cellStyle name="20% - Colore 6 3 2 3 2 3 3" xfId="6645"/>
    <cellStyle name="20% - Colore 6 3 2 3 2 4" xfId="6646"/>
    <cellStyle name="20% - Colore 6 3 2 3 2 4 2" xfId="6647"/>
    <cellStyle name="20% - Colore 6 3 2 3 2 5" xfId="6648"/>
    <cellStyle name="20% - Colore 6 3 2 3 2 5 2" xfId="6649"/>
    <cellStyle name="20% - Colore 6 3 2 3 2 6" xfId="6650"/>
    <cellStyle name="20% - Colore 6 3 2 3 3" xfId="6651"/>
    <cellStyle name="20% - Colore 6 3 2 3 3 2" xfId="6652"/>
    <cellStyle name="20% - Colore 6 3 2 3 3 2 2" xfId="6653"/>
    <cellStyle name="20% - Colore 6 3 2 3 3 2 2 2" xfId="6654"/>
    <cellStyle name="20% - Colore 6 3 2 3 3 2 3" xfId="6655"/>
    <cellStyle name="20% - Colore 6 3 2 3 3 3" xfId="6656"/>
    <cellStyle name="20% - Colore 6 3 2 3 3 3 2" xfId="6657"/>
    <cellStyle name="20% - Colore 6 3 2 3 3 4" xfId="6658"/>
    <cellStyle name="20% - Colore 6 3 2 3 4" xfId="6659"/>
    <cellStyle name="20% - Colore 6 3 2 3 4 2" xfId="6660"/>
    <cellStyle name="20% - Colore 6 3 2 3 4 2 2" xfId="6661"/>
    <cellStyle name="20% - Colore 6 3 2 3 4 3" xfId="6662"/>
    <cellStyle name="20% - Colore 6 3 2 3 5" xfId="6663"/>
    <cellStyle name="20% - Colore 6 3 2 3 5 2" xfId="6664"/>
    <cellStyle name="20% - Colore 6 3 2 3 6" xfId="6665"/>
    <cellStyle name="20% - Colore 6 3 2 3 6 2" xfId="6666"/>
    <cellStyle name="20% - Colore 6 3 2 3 7" xfId="6667"/>
    <cellStyle name="20% - Colore 6 3 2 3 7 2" xfId="6668"/>
    <cellStyle name="20% - Colore 6 3 2 3 8" xfId="6669"/>
    <cellStyle name="20% - Colore 6 3 2 4" xfId="6670"/>
    <cellStyle name="20% - Colore 6 3 2 4 2" xfId="6671"/>
    <cellStyle name="20% - Colore 6 3 2 4 2 2" xfId="6672"/>
    <cellStyle name="20% - Colore 6 3 2 4 2 2 2" xfId="6673"/>
    <cellStyle name="20% - Colore 6 3 2 4 2 2 2 2" xfId="6674"/>
    <cellStyle name="20% - Colore 6 3 2 4 2 2 3" xfId="6675"/>
    <cellStyle name="20% - Colore 6 3 2 4 2 3" xfId="6676"/>
    <cellStyle name="20% - Colore 6 3 2 4 2 3 2" xfId="6677"/>
    <cellStyle name="20% - Colore 6 3 2 4 2 4" xfId="6678"/>
    <cellStyle name="20% - Colore 6 3 2 4 3" xfId="6679"/>
    <cellStyle name="20% - Colore 6 3 2 4 3 2" xfId="6680"/>
    <cellStyle name="20% - Colore 6 3 2 4 3 2 2" xfId="6681"/>
    <cellStyle name="20% - Colore 6 3 2 4 3 3" xfId="6682"/>
    <cellStyle name="20% - Colore 6 3 2 4 4" xfId="6683"/>
    <cellStyle name="20% - Colore 6 3 2 4 4 2" xfId="6684"/>
    <cellStyle name="20% - Colore 6 3 2 4 5" xfId="6685"/>
    <cellStyle name="20% - Colore 6 3 2 4 5 2" xfId="6686"/>
    <cellStyle name="20% - Colore 6 3 2 4 6" xfId="6687"/>
    <cellStyle name="20% - Colore 6 3 2 5" xfId="6688"/>
    <cellStyle name="20% - Colore 6 3 2 5 2" xfId="6689"/>
    <cellStyle name="20% - Colore 6 3 2 5 2 2" xfId="6690"/>
    <cellStyle name="20% - Colore 6 3 2 5 2 2 2" xfId="6691"/>
    <cellStyle name="20% - Colore 6 3 2 5 2 3" xfId="6692"/>
    <cellStyle name="20% - Colore 6 3 2 5 3" xfId="6693"/>
    <cellStyle name="20% - Colore 6 3 2 5 3 2" xfId="6694"/>
    <cellStyle name="20% - Colore 6 3 2 5 4" xfId="6695"/>
    <cellStyle name="20% - Colore 6 3 2 6" xfId="6696"/>
    <cellStyle name="20% - Colore 6 3 2 6 2" xfId="6697"/>
    <cellStyle name="20% - Colore 6 3 2 6 2 2" xfId="6698"/>
    <cellStyle name="20% - Colore 6 3 2 6 3" xfId="6699"/>
    <cellStyle name="20% - Colore 6 3 2 7" xfId="6700"/>
    <cellStyle name="20% - Colore 6 3 2 7 2" xfId="6701"/>
    <cellStyle name="20% - Colore 6 3 2 8" xfId="6702"/>
    <cellStyle name="20% - Colore 6 3 2 8 2" xfId="6703"/>
    <cellStyle name="20% - Colore 6 3 2 9" xfId="6704"/>
    <cellStyle name="20% - Colore 6 3 2 9 2" xfId="6705"/>
    <cellStyle name="20% - Colore 6 3 3" xfId="6706"/>
    <cellStyle name="20% - Colore 6 3 3 2" xfId="6707"/>
    <cellStyle name="20% - Colore 6 3 3 2 2" xfId="6708"/>
    <cellStyle name="20% - Colore 6 3 3 2 2 2" xfId="6709"/>
    <cellStyle name="20% - Colore 6 3 3 2 2 2 2" xfId="6710"/>
    <cellStyle name="20% - Colore 6 3 3 2 2 2 2 2" xfId="6711"/>
    <cellStyle name="20% - Colore 6 3 3 2 2 2 2 2 2" xfId="6712"/>
    <cellStyle name="20% - Colore 6 3 3 2 2 2 2 3" xfId="6713"/>
    <cellStyle name="20% - Colore 6 3 3 2 2 2 3" xfId="6714"/>
    <cellStyle name="20% - Colore 6 3 3 2 2 2 3 2" xfId="6715"/>
    <cellStyle name="20% - Colore 6 3 3 2 2 2 4" xfId="6716"/>
    <cellStyle name="20% - Colore 6 3 3 2 2 3" xfId="6717"/>
    <cellStyle name="20% - Colore 6 3 3 2 2 3 2" xfId="6718"/>
    <cellStyle name="20% - Colore 6 3 3 2 2 3 2 2" xfId="6719"/>
    <cellStyle name="20% - Colore 6 3 3 2 2 3 3" xfId="6720"/>
    <cellStyle name="20% - Colore 6 3 3 2 2 4" xfId="6721"/>
    <cellStyle name="20% - Colore 6 3 3 2 2 4 2" xfId="6722"/>
    <cellStyle name="20% - Colore 6 3 3 2 2 5" xfId="6723"/>
    <cellStyle name="20% - Colore 6 3 3 2 3" xfId="6724"/>
    <cellStyle name="20% - Colore 6 3 3 2 3 2" xfId="6725"/>
    <cellStyle name="20% - Colore 6 3 3 2 3 2 2" xfId="6726"/>
    <cellStyle name="20% - Colore 6 3 3 2 3 2 2 2" xfId="6727"/>
    <cellStyle name="20% - Colore 6 3 3 2 3 2 3" xfId="6728"/>
    <cellStyle name="20% - Colore 6 3 3 2 3 3" xfId="6729"/>
    <cellStyle name="20% - Colore 6 3 3 2 3 3 2" xfId="6730"/>
    <cellStyle name="20% - Colore 6 3 3 2 3 4" xfId="6731"/>
    <cellStyle name="20% - Colore 6 3 3 2 4" xfId="6732"/>
    <cellStyle name="20% - Colore 6 3 3 2 4 2" xfId="6733"/>
    <cellStyle name="20% - Colore 6 3 3 2 4 2 2" xfId="6734"/>
    <cellStyle name="20% - Colore 6 3 3 2 4 3" xfId="6735"/>
    <cellStyle name="20% - Colore 6 3 3 2 5" xfId="6736"/>
    <cellStyle name="20% - Colore 6 3 3 2 5 2" xfId="6737"/>
    <cellStyle name="20% - Colore 6 3 3 2 6" xfId="6738"/>
    <cellStyle name="20% - Colore 6 3 3 2 6 2" xfId="6739"/>
    <cellStyle name="20% - Colore 6 3 3 2 7" xfId="6740"/>
    <cellStyle name="20% - Colore 6 3 3 2 7 2" xfId="6741"/>
    <cellStyle name="20% - Colore 6 3 3 2 8" xfId="6742"/>
    <cellStyle name="20% - Colore 6 3 3 3" xfId="6743"/>
    <cellStyle name="20% - Colore 6 3 3 3 2" xfId="6744"/>
    <cellStyle name="20% - Colore 6 3 3 3 2 2" xfId="6745"/>
    <cellStyle name="20% - Colore 6 3 3 3 2 2 2" xfId="6746"/>
    <cellStyle name="20% - Colore 6 3 3 3 2 2 2 2" xfId="6747"/>
    <cellStyle name="20% - Colore 6 3 3 3 2 2 3" xfId="6748"/>
    <cellStyle name="20% - Colore 6 3 3 3 2 3" xfId="6749"/>
    <cellStyle name="20% - Colore 6 3 3 3 2 3 2" xfId="6750"/>
    <cellStyle name="20% - Colore 6 3 3 3 2 4" xfId="6751"/>
    <cellStyle name="20% - Colore 6 3 3 3 3" xfId="6752"/>
    <cellStyle name="20% - Colore 6 3 3 3 3 2" xfId="6753"/>
    <cellStyle name="20% - Colore 6 3 3 3 3 2 2" xfId="6754"/>
    <cellStyle name="20% - Colore 6 3 3 3 3 3" xfId="6755"/>
    <cellStyle name="20% - Colore 6 3 3 3 4" xfId="6756"/>
    <cellStyle name="20% - Colore 6 3 3 3 4 2" xfId="6757"/>
    <cellStyle name="20% - Colore 6 3 3 3 5" xfId="6758"/>
    <cellStyle name="20% - Colore 6 3 3 4" xfId="6759"/>
    <cellStyle name="20% - Colore 6 3 3 4 2" xfId="6760"/>
    <cellStyle name="20% - Colore 6 3 3 4 2 2" xfId="6761"/>
    <cellStyle name="20% - Colore 6 3 3 4 2 2 2" xfId="6762"/>
    <cellStyle name="20% - Colore 6 3 3 4 2 3" xfId="6763"/>
    <cellStyle name="20% - Colore 6 3 3 4 3" xfId="6764"/>
    <cellStyle name="20% - Colore 6 3 3 4 3 2" xfId="6765"/>
    <cellStyle name="20% - Colore 6 3 3 4 4" xfId="6766"/>
    <cellStyle name="20% - Colore 6 3 3 5" xfId="6767"/>
    <cellStyle name="20% - Colore 6 3 3 5 2" xfId="6768"/>
    <cellStyle name="20% - Colore 6 3 3 5 2 2" xfId="6769"/>
    <cellStyle name="20% - Colore 6 3 3 5 3" xfId="6770"/>
    <cellStyle name="20% - Colore 6 3 3 6" xfId="6771"/>
    <cellStyle name="20% - Colore 6 3 3 6 2" xfId="6772"/>
    <cellStyle name="20% - Colore 6 3 3 7" xfId="6773"/>
    <cellStyle name="20% - Colore 6 3 3 7 2" xfId="6774"/>
    <cellStyle name="20% - Colore 6 3 3 8" xfId="6775"/>
    <cellStyle name="20% - Colore 6 3 3 8 2" xfId="6776"/>
    <cellStyle name="20% - Colore 6 3 3 9" xfId="6777"/>
    <cellStyle name="20% - Colore 6 3 4" xfId="6778"/>
    <cellStyle name="20% - Colore 6 3 4 2" xfId="6779"/>
    <cellStyle name="20% - Colore 6 3 4 2 2" xfId="6780"/>
    <cellStyle name="20% - Colore 6 3 4 2 2 2" xfId="6781"/>
    <cellStyle name="20% - Colore 6 3 4 2 2 2 2" xfId="6782"/>
    <cellStyle name="20% - Colore 6 3 4 2 2 2 2 2" xfId="6783"/>
    <cellStyle name="20% - Colore 6 3 4 2 2 2 3" xfId="6784"/>
    <cellStyle name="20% - Colore 6 3 4 2 2 3" xfId="6785"/>
    <cellStyle name="20% - Colore 6 3 4 2 2 3 2" xfId="6786"/>
    <cellStyle name="20% - Colore 6 3 4 2 2 4" xfId="6787"/>
    <cellStyle name="20% - Colore 6 3 4 2 3" xfId="6788"/>
    <cellStyle name="20% - Colore 6 3 4 2 3 2" xfId="6789"/>
    <cellStyle name="20% - Colore 6 3 4 2 3 2 2" xfId="6790"/>
    <cellStyle name="20% - Colore 6 3 4 2 3 3" xfId="6791"/>
    <cellStyle name="20% - Colore 6 3 4 2 4" xfId="6792"/>
    <cellStyle name="20% - Colore 6 3 4 2 4 2" xfId="6793"/>
    <cellStyle name="20% - Colore 6 3 4 2 5" xfId="6794"/>
    <cellStyle name="20% - Colore 6 3 4 2 5 2" xfId="6795"/>
    <cellStyle name="20% - Colore 6 3 4 2 6" xfId="6796"/>
    <cellStyle name="20% - Colore 6 3 4 3" xfId="6797"/>
    <cellStyle name="20% - Colore 6 3 4 3 2" xfId="6798"/>
    <cellStyle name="20% - Colore 6 3 4 3 2 2" xfId="6799"/>
    <cellStyle name="20% - Colore 6 3 4 3 2 2 2" xfId="6800"/>
    <cellStyle name="20% - Colore 6 3 4 3 2 3" xfId="6801"/>
    <cellStyle name="20% - Colore 6 3 4 3 3" xfId="6802"/>
    <cellStyle name="20% - Colore 6 3 4 3 3 2" xfId="6803"/>
    <cellStyle name="20% - Colore 6 3 4 3 4" xfId="6804"/>
    <cellStyle name="20% - Colore 6 3 4 4" xfId="6805"/>
    <cellStyle name="20% - Colore 6 3 4 4 2" xfId="6806"/>
    <cellStyle name="20% - Colore 6 3 4 4 2 2" xfId="6807"/>
    <cellStyle name="20% - Colore 6 3 4 4 3" xfId="6808"/>
    <cellStyle name="20% - Colore 6 3 4 5" xfId="6809"/>
    <cellStyle name="20% - Colore 6 3 4 5 2" xfId="6810"/>
    <cellStyle name="20% - Colore 6 3 4 6" xfId="6811"/>
    <cellStyle name="20% - Colore 6 3 4 6 2" xfId="6812"/>
    <cellStyle name="20% - Colore 6 3 4 7" xfId="6813"/>
    <cellStyle name="20% - Colore 6 3 4 7 2" xfId="6814"/>
    <cellStyle name="20% - Colore 6 3 4 8" xfId="6815"/>
    <cellStyle name="20% - Colore 6 3 5" xfId="6816"/>
    <cellStyle name="20% - Colore 6 3 5 2" xfId="6817"/>
    <cellStyle name="20% - Colore 6 3 5 2 2" xfId="6818"/>
    <cellStyle name="20% - Colore 6 3 5 2 2 2" xfId="6819"/>
    <cellStyle name="20% - Colore 6 3 5 2 2 2 2" xfId="6820"/>
    <cellStyle name="20% - Colore 6 3 5 2 2 3" xfId="6821"/>
    <cellStyle name="20% - Colore 6 3 5 2 3" xfId="6822"/>
    <cellStyle name="20% - Colore 6 3 5 2 3 2" xfId="6823"/>
    <cellStyle name="20% - Colore 6 3 5 2 4" xfId="6824"/>
    <cellStyle name="20% - Colore 6 3 5 3" xfId="6825"/>
    <cellStyle name="20% - Colore 6 3 5 3 2" xfId="6826"/>
    <cellStyle name="20% - Colore 6 3 5 3 2 2" xfId="6827"/>
    <cellStyle name="20% - Colore 6 3 5 3 3" xfId="6828"/>
    <cellStyle name="20% - Colore 6 3 5 4" xfId="6829"/>
    <cellStyle name="20% - Colore 6 3 5 4 2" xfId="6830"/>
    <cellStyle name="20% - Colore 6 3 5 5" xfId="6831"/>
    <cellStyle name="20% - Colore 6 3 5 5 2" xfId="6832"/>
    <cellStyle name="20% - Colore 6 3 5 6" xfId="6833"/>
    <cellStyle name="20% - Colore 6 3 6" xfId="6834"/>
    <cellStyle name="20% - Colore 6 3 6 2" xfId="6835"/>
    <cellStyle name="20% - Colore 6 3 6 2 2" xfId="6836"/>
    <cellStyle name="20% - Colore 6 3 6 2 2 2" xfId="6837"/>
    <cellStyle name="20% - Colore 6 3 6 2 3" xfId="6838"/>
    <cellStyle name="20% - Colore 6 3 6 3" xfId="6839"/>
    <cellStyle name="20% - Colore 6 3 6 3 2" xfId="6840"/>
    <cellStyle name="20% - Colore 6 3 6 4" xfId="6841"/>
    <cellStyle name="20% - Colore 6 3 7" xfId="6842"/>
    <cellStyle name="20% - Colore 6 3 7 2" xfId="6843"/>
    <cellStyle name="20% - Colore 6 3 7 2 2" xfId="6844"/>
    <cellStyle name="20% - Colore 6 3 7 3" xfId="6845"/>
    <cellStyle name="20% - Colore 6 3 8" xfId="6846"/>
    <cellStyle name="20% - Colore 6 3 8 2" xfId="6847"/>
    <cellStyle name="20% - Colore 6 3 9" xfId="6848"/>
    <cellStyle name="20% - Colore 6 3 9 2" xfId="6849"/>
    <cellStyle name="20% - Colore 6 4" xfId="6850"/>
    <cellStyle name="20% - Colore 6 4 10" xfId="6851"/>
    <cellStyle name="20% - Colore 6 4 2" xfId="6852"/>
    <cellStyle name="20% - Colore 6 4 2 2" xfId="6853"/>
    <cellStyle name="20% - Colore 6 4 2 2 2" xfId="6854"/>
    <cellStyle name="20% - Colore 6 4 2 2 2 2" xfId="6855"/>
    <cellStyle name="20% - Colore 6 4 2 2 2 2 2" xfId="6856"/>
    <cellStyle name="20% - Colore 6 4 2 2 2 2 2 2" xfId="6857"/>
    <cellStyle name="20% - Colore 6 4 2 2 2 2 2 2 2" xfId="6858"/>
    <cellStyle name="20% - Colore 6 4 2 2 2 2 2 3" xfId="6859"/>
    <cellStyle name="20% - Colore 6 4 2 2 2 2 3" xfId="6860"/>
    <cellStyle name="20% - Colore 6 4 2 2 2 2 3 2" xfId="6861"/>
    <cellStyle name="20% - Colore 6 4 2 2 2 2 4" xfId="6862"/>
    <cellStyle name="20% - Colore 6 4 2 2 2 3" xfId="6863"/>
    <cellStyle name="20% - Colore 6 4 2 2 2 3 2" xfId="6864"/>
    <cellStyle name="20% - Colore 6 4 2 2 2 3 2 2" xfId="6865"/>
    <cellStyle name="20% - Colore 6 4 2 2 2 3 3" xfId="6866"/>
    <cellStyle name="20% - Colore 6 4 2 2 2 4" xfId="6867"/>
    <cellStyle name="20% - Colore 6 4 2 2 2 4 2" xfId="6868"/>
    <cellStyle name="20% - Colore 6 4 2 2 2 5" xfId="6869"/>
    <cellStyle name="20% - Colore 6 4 2 2 3" xfId="6870"/>
    <cellStyle name="20% - Colore 6 4 2 2 3 2" xfId="6871"/>
    <cellStyle name="20% - Colore 6 4 2 2 3 2 2" xfId="6872"/>
    <cellStyle name="20% - Colore 6 4 2 2 3 2 2 2" xfId="6873"/>
    <cellStyle name="20% - Colore 6 4 2 2 3 2 3" xfId="6874"/>
    <cellStyle name="20% - Colore 6 4 2 2 3 3" xfId="6875"/>
    <cellStyle name="20% - Colore 6 4 2 2 3 3 2" xfId="6876"/>
    <cellStyle name="20% - Colore 6 4 2 2 3 4" xfId="6877"/>
    <cellStyle name="20% - Colore 6 4 2 2 4" xfId="6878"/>
    <cellStyle name="20% - Colore 6 4 2 2 4 2" xfId="6879"/>
    <cellStyle name="20% - Colore 6 4 2 2 4 2 2" xfId="6880"/>
    <cellStyle name="20% - Colore 6 4 2 2 4 3" xfId="6881"/>
    <cellStyle name="20% - Colore 6 4 2 2 5" xfId="6882"/>
    <cellStyle name="20% - Colore 6 4 2 2 5 2" xfId="6883"/>
    <cellStyle name="20% - Colore 6 4 2 2 6" xfId="6884"/>
    <cellStyle name="20% - Colore 6 4 2 2 6 2" xfId="6885"/>
    <cellStyle name="20% - Colore 6 4 2 2 7" xfId="6886"/>
    <cellStyle name="20% - Colore 6 4 2 2 7 2" xfId="6887"/>
    <cellStyle name="20% - Colore 6 4 2 2 8" xfId="6888"/>
    <cellStyle name="20% - Colore 6 4 2 3" xfId="6889"/>
    <cellStyle name="20% - Colore 6 4 2 3 2" xfId="6890"/>
    <cellStyle name="20% - Colore 6 4 2 3 2 2" xfId="6891"/>
    <cellStyle name="20% - Colore 6 4 2 3 2 2 2" xfId="6892"/>
    <cellStyle name="20% - Colore 6 4 2 3 2 2 2 2" xfId="6893"/>
    <cellStyle name="20% - Colore 6 4 2 3 2 2 3" xfId="6894"/>
    <cellStyle name="20% - Colore 6 4 2 3 2 3" xfId="6895"/>
    <cellStyle name="20% - Colore 6 4 2 3 2 3 2" xfId="6896"/>
    <cellStyle name="20% - Colore 6 4 2 3 2 4" xfId="6897"/>
    <cellStyle name="20% - Colore 6 4 2 3 3" xfId="6898"/>
    <cellStyle name="20% - Colore 6 4 2 3 3 2" xfId="6899"/>
    <cellStyle name="20% - Colore 6 4 2 3 3 2 2" xfId="6900"/>
    <cellStyle name="20% - Colore 6 4 2 3 3 3" xfId="6901"/>
    <cellStyle name="20% - Colore 6 4 2 3 4" xfId="6902"/>
    <cellStyle name="20% - Colore 6 4 2 3 4 2" xfId="6903"/>
    <cellStyle name="20% - Colore 6 4 2 3 5" xfId="6904"/>
    <cellStyle name="20% - Colore 6 4 2 4" xfId="6905"/>
    <cellStyle name="20% - Colore 6 4 2 4 2" xfId="6906"/>
    <cellStyle name="20% - Colore 6 4 2 4 2 2" xfId="6907"/>
    <cellStyle name="20% - Colore 6 4 2 4 2 2 2" xfId="6908"/>
    <cellStyle name="20% - Colore 6 4 2 4 2 3" xfId="6909"/>
    <cellStyle name="20% - Colore 6 4 2 4 3" xfId="6910"/>
    <cellStyle name="20% - Colore 6 4 2 4 3 2" xfId="6911"/>
    <cellStyle name="20% - Colore 6 4 2 4 4" xfId="6912"/>
    <cellStyle name="20% - Colore 6 4 2 5" xfId="6913"/>
    <cellStyle name="20% - Colore 6 4 2 5 2" xfId="6914"/>
    <cellStyle name="20% - Colore 6 4 2 5 2 2" xfId="6915"/>
    <cellStyle name="20% - Colore 6 4 2 5 3" xfId="6916"/>
    <cellStyle name="20% - Colore 6 4 2 6" xfId="6917"/>
    <cellStyle name="20% - Colore 6 4 2 6 2" xfId="6918"/>
    <cellStyle name="20% - Colore 6 4 2 7" xfId="6919"/>
    <cellStyle name="20% - Colore 6 4 2 7 2" xfId="6920"/>
    <cellStyle name="20% - Colore 6 4 2 8" xfId="6921"/>
    <cellStyle name="20% - Colore 6 4 2 8 2" xfId="6922"/>
    <cellStyle name="20% - Colore 6 4 2 9" xfId="6923"/>
    <cellStyle name="20% - Colore 6 4 3" xfId="6924"/>
    <cellStyle name="20% - Colore 6 4 3 2" xfId="6925"/>
    <cellStyle name="20% - Colore 6 4 3 2 2" xfId="6926"/>
    <cellStyle name="20% - Colore 6 4 3 2 2 2" xfId="6927"/>
    <cellStyle name="20% - Colore 6 4 3 2 2 2 2" xfId="6928"/>
    <cellStyle name="20% - Colore 6 4 3 2 2 2 2 2" xfId="6929"/>
    <cellStyle name="20% - Colore 6 4 3 2 2 2 3" xfId="6930"/>
    <cellStyle name="20% - Colore 6 4 3 2 2 3" xfId="6931"/>
    <cellStyle name="20% - Colore 6 4 3 2 2 3 2" xfId="6932"/>
    <cellStyle name="20% - Colore 6 4 3 2 2 4" xfId="6933"/>
    <cellStyle name="20% - Colore 6 4 3 2 3" xfId="6934"/>
    <cellStyle name="20% - Colore 6 4 3 2 3 2" xfId="6935"/>
    <cellStyle name="20% - Colore 6 4 3 2 3 2 2" xfId="6936"/>
    <cellStyle name="20% - Colore 6 4 3 2 3 3" xfId="6937"/>
    <cellStyle name="20% - Colore 6 4 3 2 4" xfId="6938"/>
    <cellStyle name="20% - Colore 6 4 3 2 4 2" xfId="6939"/>
    <cellStyle name="20% - Colore 6 4 3 2 5" xfId="6940"/>
    <cellStyle name="20% - Colore 6 4 3 2 5 2" xfId="6941"/>
    <cellStyle name="20% - Colore 6 4 3 2 6" xfId="6942"/>
    <cellStyle name="20% - Colore 6 4 3 3" xfId="6943"/>
    <cellStyle name="20% - Colore 6 4 3 3 2" xfId="6944"/>
    <cellStyle name="20% - Colore 6 4 3 3 2 2" xfId="6945"/>
    <cellStyle name="20% - Colore 6 4 3 3 2 2 2" xfId="6946"/>
    <cellStyle name="20% - Colore 6 4 3 3 2 3" xfId="6947"/>
    <cellStyle name="20% - Colore 6 4 3 3 3" xfId="6948"/>
    <cellStyle name="20% - Colore 6 4 3 3 3 2" xfId="6949"/>
    <cellStyle name="20% - Colore 6 4 3 3 4" xfId="6950"/>
    <cellStyle name="20% - Colore 6 4 3 4" xfId="6951"/>
    <cellStyle name="20% - Colore 6 4 3 4 2" xfId="6952"/>
    <cellStyle name="20% - Colore 6 4 3 4 2 2" xfId="6953"/>
    <cellStyle name="20% - Colore 6 4 3 4 3" xfId="6954"/>
    <cellStyle name="20% - Colore 6 4 3 5" xfId="6955"/>
    <cellStyle name="20% - Colore 6 4 3 5 2" xfId="6956"/>
    <cellStyle name="20% - Colore 6 4 3 6" xfId="6957"/>
    <cellStyle name="20% - Colore 6 4 3 6 2" xfId="6958"/>
    <cellStyle name="20% - Colore 6 4 3 7" xfId="6959"/>
    <cellStyle name="20% - Colore 6 4 3 7 2" xfId="6960"/>
    <cellStyle name="20% - Colore 6 4 3 8" xfId="6961"/>
    <cellStyle name="20% - Colore 6 4 4" xfId="6962"/>
    <cellStyle name="20% - Colore 6 4 4 2" xfId="6963"/>
    <cellStyle name="20% - Colore 6 4 4 2 2" xfId="6964"/>
    <cellStyle name="20% - Colore 6 4 4 2 2 2" xfId="6965"/>
    <cellStyle name="20% - Colore 6 4 4 2 2 2 2" xfId="6966"/>
    <cellStyle name="20% - Colore 6 4 4 2 2 3" xfId="6967"/>
    <cellStyle name="20% - Colore 6 4 4 2 3" xfId="6968"/>
    <cellStyle name="20% - Colore 6 4 4 2 3 2" xfId="6969"/>
    <cellStyle name="20% - Colore 6 4 4 2 4" xfId="6970"/>
    <cellStyle name="20% - Colore 6 4 4 3" xfId="6971"/>
    <cellStyle name="20% - Colore 6 4 4 3 2" xfId="6972"/>
    <cellStyle name="20% - Colore 6 4 4 3 2 2" xfId="6973"/>
    <cellStyle name="20% - Colore 6 4 4 3 3" xfId="6974"/>
    <cellStyle name="20% - Colore 6 4 4 4" xfId="6975"/>
    <cellStyle name="20% - Colore 6 4 4 4 2" xfId="6976"/>
    <cellStyle name="20% - Colore 6 4 4 5" xfId="6977"/>
    <cellStyle name="20% - Colore 6 4 4 5 2" xfId="6978"/>
    <cellStyle name="20% - Colore 6 4 4 6" xfId="6979"/>
    <cellStyle name="20% - Colore 6 4 5" xfId="6980"/>
    <cellStyle name="20% - Colore 6 4 5 2" xfId="6981"/>
    <cellStyle name="20% - Colore 6 4 5 2 2" xfId="6982"/>
    <cellStyle name="20% - Colore 6 4 5 2 2 2" xfId="6983"/>
    <cellStyle name="20% - Colore 6 4 5 2 3" xfId="6984"/>
    <cellStyle name="20% - Colore 6 4 5 3" xfId="6985"/>
    <cellStyle name="20% - Colore 6 4 5 3 2" xfId="6986"/>
    <cellStyle name="20% - Colore 6 4 5 4" xfId="6987"/>
    <cellStyle name="20% - Colore 6 4 6" xfId="6988"/>
    <cellStyle name="20% - Colore 6 4 6 2" xfId="6989"/>
    <cellStyle name="20% - Colore 6 4 6 2 2" xfId="6990"/>
    <cellStyle name="20% - Colore 6 4 6 3" xfId="6991"/>
    <cellStyle name="20% - Colore 6 4 7" xfId="6992"/>
    <cellStyle name="20% - Colore 6 4 7 2" xfId="6993"/>
    <cellStyle name="20% - Colore 6 4 8" xfId="6994"/>
    <cellStyle name="20% - Colore 6 4 8 2" xfId="6995"/>
    <cellStyle name="20% - Colore 6 4 9" xfId="6996"/>
    <cellStyle name="20% - Colore 6 4 9 2" xfId="6997"/>
    <cellStyle name="20% - Colore 6 5" xfId="6998"/>
    <cellStyle name="20% - Colore 6 5 2" xfId="6999"/>
    <cellStyle name="20% - Colore 6 5 2 2" xfId="7000"/>
    <cellStyle name="20% - Colore 6 5 2 2 2" xfId="7001"/>
    <cellStyle name="20% - Colore 6 5 2 2 2 2" xfId="7002"/>
    <cellStyle name="20% - Colore 6 5 2 2 2 2 2" xfId="7003"/>
    <cellStyle name="20% - Colore 6 5 2 2 2 2 2 2" xfId="7004"/>
    <cellStyle name="20% - Colore 6 5 2 2 2 2 3" xfId="7005"/>
    <cellStyle name="20% - Colore 6 5 2 2 2 3" xfId="7006"/>
    <cellStyle name="20% - Colore 6 5 2 2 2 3 2" xfId="7007"/>
    <cellStyle name="20% - Colore 6 5 2 2 2 4" xfId="7008"/>
    <cellStyle name="20% - Colore 6 5 2 2 3" xfId="7009"/>
    <cellStyle name="20% - Colore 6 5 2 2 3 2" xfId="7010"/>
    <cellStyle name="20% - Colore 6 5 2 2 3 2 2" xfId="7011"/>
    <cellStyle name="20% - Colore 6 5 2 2 3 3" xfId="7012"/>
    <cellStyle name="20% - Colore 6 5 2 2 4" xfId="7013"/>
    <cellStyle name="20% - Colore 6 5 2 2 4 2" xfId="7014"/>
    <cellStyle name="20% - Colore 6 5 2 2 5" xfId="7015"/>
    <cellStyle name="20% - Colore 6 5 2 3" xfId="7016"/>
    <cellStyle name="20% - Colore 6 5 2 3 2" xfId="7017"/>
    <cellStyle name="20% - Colore 6 5 2 3 2 2" xfId="7018"/>
    <cellStyle name="20% - Colore 6 5 2 3 2 2 2" xfId="7019"/>
    <cellStyle name="20% - Colore 6 5 2 3 2 3" xfId="7020"/>
    <cellStyle name="20% - Colore 6 5 2 3 3" xfId="7021"/>
    <cellStyle name="20% - Colore 6 5 2 3 3 2" xfId="7022"/>
    <cellStyle name="20% - Colore 6 5 2 3 4" xfId="7023"/>
    <cellStyle name="20% - Colore 6 5 2 4" xfId="7024"/>
    <cellStyle name="20% - Colore 6 5 2 4 2" xfId="7025"/>
    <cellStyle name="20% - Colore 6 5 2 4 2 2" xfId="7026"/>
    <cellStyle name="20% - Colore 6 5 2 4 3" xfId="7027"/>
    <cellStyle name="20% - Colore 6 5 2 5" xfId="7028"/>
    <cellStyle name="20% - Colore 6 5 2 5 2" xfId="7029"/>
    <cellStyle name="20% - Colore 6 5 2 6" xfId="7030"/>
    <cellStyle name="20% - Colore 6 5 2 6 2" xfId="7031"/>
    <cellStyle name="20% - Colore 6 5 2 7" xfId="7032"/>
    <cellStyle name="20% - Colore 6 5 2 7 2" xfId="7033"/>
    <cellStyle name="20% - Colore 6 5 2 8" xfId="7034"/>
    <cellStyle name="20% - Colore 6 5 3" xfId="7035"/>
    <cellStyle name="20% - Colore 6 5 3 2" xfId="7036"/>
    <cellStyle name="20% - Colore 6 5 3 2 2" xfId="7037"/>
    <cellStyle name="20% - Colore 6 5 3 2 2 2" xfId="7038"/>
    <cellStyle name="20% - Colore 6 5 3 2 2 2 2" xfId="7039"/>
    <cellStyle name="20% - Colore 6 5 3 2 2 3" xfId="7040"/>
    <cellStyle name="20% - Colore 6 5 3 2 3" xfId="7041"/>
    <cellStyle name="20% - Colore 6 5 3 2 3 2" xfId="7042"/>
    <cellStyle name="20% - Colore 6 5 3 2 4" xfId="7043"/>
    <cellStyle name="20% - Colore 6 5 3 3" xfId="7044"/>
    <cellStyle name="20% - Colore 6 5 3 3 2" xfId="7045"/>
    <cellStyle name="20% - Colore 6 5 3 3 2 2" xfId="7046"/>
    <cellStyle name="20% - Colore 6 5 3 3 3" xfId="7047"/>
    <cellStyle name="20% - Colore 6 5 3 4" xfId="7048"/>
    <cellStyle name="20% - Colore 6 5 3 4 2" xfId="7049"/>
    <cellStyle name="20% - Colore 6 5 3 5" xfId="7050"/>
    <cellStyle name="20% - Colore 6 5 4" xfId="7051"/>
    <cellStyle name="20% - Colore 6 5 4 2" xfId="7052"/>
    <cellStyle name="20% - Colore 6 5 4 2 2" xfId="7053"/>
    <cellStyle name="20% - Colore 6 5 4 2 2 2" xfId="7054"/>
    <cellStyle name="20% - Colore 6 5 4 2 3" xfId="7055"/>
    <cellStyle name="20% - Colore 6 5 4 3" xfId="7056"/>
    <cellStyle name="20% - Colore 6 5 4 3 2" xfId="7057"/>
    <cellStyle name="20% - Colore 6 5 4 4" xfId="7058"/>
    <cellStyle name="20% - Colore 6 5 5" xfId="7059"/>
    <cellStyle name="20% - Colore 6 5 5 2" xfId="7060"/>
    <cellStyle name="20% - Colore 6 5 5 2 2" xfId="7061"/>
    <cellStyle name="20% - Colore 6 5 5 3" xfId="7062"/>
    <cellStyle name="20% - Colore 6 5 6" xfId="7063"/>
    <cellStyle name="20% - Colore 6 5 6 2" xfId="7064"/>
    <cellStyle name="20% - Colore 6 5 7" xfId="7065"/>
    <cellStyle name="20% - Colore 6 5 7 2" xfId="7066"/>
    <cellStyle name="20% - Colore 6 5 8" xfId="7067"/>
    <cellStyle name="20% - Colore 6 5 8 2" xfId="7068"/>
    <cellStyle name="20% - Colore 6 5 9" xfId="7069"/>
    <cellStyle name="20% - Colore 6 6" xfId="7070"/>
    <cellStyle name="20% - Colore 6 6 2" xfId="7071"/>
    <cellStyle name="20% - Colore 6 6 2 2" xfId="7072"/>
    <cellStyle name="20% - Colore 6 6 2 2 2" xfId="7073"/>
    <cellStyle name="20% - Colore 6 6 2 2 2 2" xfId="7074"/>
    <cellStyle name="20% - Colore 6 6 2 2 2 2 2" xfId="7075"/>
    <cellStyle name="20% - Colore 6 6 2 2 2 3" xfId="7076"/>
    <cellStyle name="20% - Colore 6 6 2 2 3" xfId="7077"/>
    <cellStyle name="20% - Colore 6 6 2 2 3 2" xfId="7078"/>
    <cellStyle name="20% - Colore 6 6 2 2 4" xfId="7079"/>
    <cellStyle name="20% - Colore 6 6 2 3" xfId="7080"/>
    <cellStyle name="20% - Colore 6 6 2 3 2" xfId="7081"/>
    <cellStyle name="20% - Colore 6 6 2 3 2 2" xfId="7082"/>
    <cellStyle name="20% - Colore 6 6 2 3 3" xfId="7083"/>
    <cellStyle name="20% - Colore 6 6 2 4" xfId="7084"/>
    <cellStyle name="20% - Colore 6 6 2 4 2" xfId="7085"/>
    <cellStyle name="20% - Colore 6 6 2 5" xfId="7086"/>
    <cellStyle name="20% - Colore 6 6 2 5 2" xfId="7087"/>
    <cellStyle name="20% - Colore 6 6 2 6" xfId="7088"/>
    <cellStyle name="20% - Colore 6 6 3" xfId="7089"/>
    <cellStyle name="20% - Colore 6 6 3 2" xfId="7090"/>
    <cellStyle name="20% - Colore 6 6 3 2 2" xfId="7091"/>
    <cellStyle name="20% - Colore 6 6 3 2 2 2" xfId="7092"/>
    <cellStyle name="20% - Colore 6 6 3 2 3" xfId="7093"/>
    <cellStyle name="20% - Colore 6 6 3 3" xfId="7094"/>
    <cellStyle name="20% - Colore 6 6 3 3 2" xfId="7095"/>
    <cellStyle name="20% - Colore 6 6 3 4" xfId="7096"/>
    <cellStyle name="20% - Colore 6 6 4" xfId="7097"/>
    <cellStyle name="20% - Colore 6 6 4 2" xfId="7098"/>
    <cellStyle name="20% - Colore 6 6 4 2 2" xfId="7099"/>
    <cellStyle name="20% - Colore 6 6 4 3" xfId="7100"/>
    <cellStyle name="20% - Colore 6 6 5" xfId="7101"/>
    <cellStyle name="20% - Colore 6 6 5 2" xfId="7102"/>
    <cellStyle name="20% - Colore 6 6 6" xfId="7103"/>
    <cellStyle name="20% - Colore 6 6 6 2" xfId="7104"/>
    <cellStyle name="20% - Colore 6 6 7" xfId="7105"/>
    <cellStyle name="20% - Colore 6 6 7 2" xfId="7106"/>
    <cellStyle name="20% - Colore 6 6 8" xfId="7107"/>
    <cellStyle name="20% - Colore 6 7" xfId="7108"/>
    <cellStyle name="20% - Colore 6 7 2" xfId="7109"/>
    <cellStyle name="20% - Colore 6 7 2 2" xfId="7110"/>
    <cellStyle name="20% - Colore 6 7 2 2 2" xfId="7111"/>
    <cellStyle name="20% - Colore 6 7 2 2 2 2" xfId="7112"/>
    <cellStyle name="20% - Colore 6 7 2 2 3" xfId="7113"/>
    <cellStyle name="20% - Colore 6 7 2 3" xfId="7114"/>
    <cellStyle name="20% - Colore 6 7 2 3 2" xfId="7115"/>
    <cellStyle name="20% - Colore 6 7 2 4" xfId="7116"/>
    <cellStyle name="20% - Colore 6 7 3" xfId="7117"/>
    <cellStyle name="20% - Colore 6 7 3 2" xfId="7118"/>
    <cellStyle name="20% - Colore 6 7 3 2 2" xfId="7119"/>
    <cellStyle name="20% - Colore 6 7 3 3" xfId="7120"/>
    <cellStyle name="20% - Colore 6 7 4" xfId="7121"/>
    <cellStyle name="20% - Colore 6 7 4 2" xfId="7122"/>
    <cellStyle name="20% - Colore 6 7 5" xfId="7123"/>
    <cellStyle name="20% - Colore 6 7 5 2" xfId="7124"/>
    <cellStyle name="20% - Colore 6 7 6" xfId="7125"/>
    <cellStyle name="20% - Colore 6 8" xfId="7126"/>
    <cellStyle name="20% - Colore 6 8 2" xfId="7127"/>
    <cellStyle name="20% - Colore 6 8 2 2" xfId="7128"/>
    <cellStyle name="20% - Colore 6 8 2 2 2" xfId="7129"/>
    <cellStyle name="20% - Colore 6 8 2 3" xfId="7130"/>
    <cellStyle name="20% - Colore 6 8 3" xfId="7131"/>
    <cellStyle name="20% - Colore 6 8 3 2" xfId="7132"/>
    <cellStyle name="20% - Colore 6 8 4" xfId="7133"/>
    <cellStyle name="20% - Colore 6 9" xfId="7134"/>
    <cellStyle name="20% - Colore 6 9 2" xfId="7135"/>
    <cellStyle name="20% - Colore 6 9 2 2" xfId="7136"/>
    <cellStyle name="20% - Colore 6 9 3" xfId="7137"/>
    <cellStyle name="20% - Énfasis1" xfId="30701"/>
    <cellStyle name="20% - Énfasis2" xfId="30702"/>
    <cellStyle name="20% - Énfasis3" xfId="30703"/>
    <cellStyle name="20% - Énfasis4" xfId="30704"/>
    <cellStyle name="20% - Énfasis5" xfId="30705"/>
    <cellStyle name="20% - Énfasis6" xfId="30706"/>
    <cellStyle name="40% - Accent1 2" xfId="7138"/>
    <cellStyle name="40% - Accent1 2 2" xfId="29972"/>
    <cellStyle name="40% - Accent2 2" xfId="7139"/>
    <cellStyle name="40% - Accent2 2 2" xfId="29973"/>
    <cellStyle name="40% - Accent3 2" xfId="7140"/>
    <cellStyle name="40% - Accent3 2 2" xfId="29974"/>
    <cellStyle name="40% - Accent4 2" xfId="7141"/>
    <cellStyle name="40% - Accent4 2 2" xfId="29975"/>
    <cellStyle name="40% - Accent5 2" xfId="7142"/>
    <cellStyle name="40% - Accent5 2 2" xfId="29976"/>
    <cellStyle name="40% - Accent6 2" xfId="7143"/>
    <cellStyle name="40% - Accent6 2 2" xfId="29977"/>
    <cellStyle name="40% - Colore 1 10" xfId="7144"/>
    <cellStyle name="40% - Colore 1 10 2" xfId="7145"/>
    <cellStyle name="40% - Colore 1 11" xfId="7146"/>
    <cellStyle name="40% - Colore 1 11 2" xfId="7147"/>
    <cellStyle name="40% - Colore 1 12" xfId="7148"/>
    <cellStyle name="40% - Colore 1 12 2" xfId="7149"/>
    <cellStyle name="40% - Colore 1 13" xfId="7150"/>
    <cellStyle name="40% - Colore 1 14" xfId="7151"/>
    <cellStyle name="40% - Colore 1 2" xfId="7152"/>
    <cellStyle name="40% - Colore 1 2 10" xfId="7153"/>
    <cellStyle name="40% - Colore 1 2 10 2" xfId="7154"/>
    <cellStyle name="40% - Colore 1 2 11" xfId="7155"/>
    <cellStyle name="40% - Colore 1 2 11 2" xfId="7156"/>
    <cellStyle name="40% - Colore 1 2 12" xfId="7157"/>
    <cellStyle name="40% - Colore 1 2 13" xfId="7158"/>
    <cellStyle name="40% - Colore 1 2 14" xfId="7159"/>
    <cellStyle name="40% - Colore 1 2 2" xfId="7160"/>
    <cellStyle name="40% - Colore 1 2 2 10" xfId="7161"/>
    <cellStyle name="40% - Colore 1 2 2 10 2" xfId="7162"/>
    <cellStyle name="40% - Colore 1 2 2 11" xfId="7163"/>
    <cellStyle name="40% - Colore 1 2 2 2" xfId="7164"/>
    <cellStyle name="40% - Colore 1 2 2 2 10" xfId="7165"/>
    <cellStyle name="40% - Colore 1 2 2 2 2" xfId="7166"/>
    <cellStyle name="40% - Colore 1 2 2 2 2 2" xfId="7167"/>
    <cellStyle name="40% - Colore 1 2 2 2 2 2 2" xfId="7168"/>
    <cellStyle name="40% - Colore 1 2 2 2 2 2 2 2" xfId="7169"/>
    <cellStyle name="40% - Colore 1 2 2 2 2 2 2 2 2" xfId="7170"/>
    <cellStyle name="40% - Colore 1 2 2 2 2 2 2 2 2 2" xfId="7171"/>
    <cellStyle name="40% - Colore 1 2 2 2 2 2 2 2 2 2 2" xfId="7172"/>
    <cellStyle name="40% - Colore 1 2 2 2 2 2 2 2 2 3" xfId="7173"/>
    <cellStyle name="40% - Colore 1 2 2 2 2 2 2 2 3" xfId="7174"/>
    <cellStyle name="40% - Colore 1 2 2 2 2 2 2 2 3 2" xfId="7175"/>
    <cellStyle name="40% - Colore 1 2 2 2 2 2 2 2 4" xfId="7176"/>
    <cellStyle name="40% - Colore 1 2 2 2 2 2 2 3" xfId="7177"/>
    <cellStyle name="40% - Colore 1 2 2 2 2 2 2 3 2" xfId="7178"/>
    <cellStyle name="40% - Colore 1 2 2 2 2 2 2 3 2 2" xfId="7179"/>
    <cellStyle name="40% - Colore 1 2 2 2 2 2 2 3 3" xfId="7180"/>
    <cellStyle name="40% - Colore 1 2 2 2 2 2 2 4" xfId="7181"/>
    <cellStyle name="40% - Colore 1 2 2 2 2 2 2 4 2" xfId="7182"/>
    <cellStyle name="40% - Colore 1 2 2 2 2 2 2 5" xfId="7183"/>
    <cellStyle name="40% - Colore 1 2 2 2 2 2 3" xfId="7184"/>
    <cellStyle name="40% - Colore 1 2 2 2 2 2 3 2" xfId="7185"/>
    <cellStyle name="40% - Colore 1 2 2 2 2 2 3 2 2" xfId="7186"/>
    <cellStyle name="40% - Colore 1 2 2 2 2 2 3 2 2 2" xfId="7187"/>
    <cellStyle name="40% - Colore 1 2 2 2 2 2 3 2 3" xfId="7188"/>
    <cellStyle name="40% - Colore 1 2 2 2 2 2 3 3" xfId="7189"/>
    <cellStyle name="40% - Colore 1 2 2 2 2 2 3 3 2" xfId="7190"/>
    <cellStyle name="40% - Colore 1 2 2 2 2 2 3 4" xfId="7191"/>
    <cellStyle name="40% - Colore 1 2 2 2 2 2 4" xfId="7192"/>
    <cellStyle name="40% - Colore 1 2 2 2 2 2 4 2" xfId="7193"/>
    <cellStyle name="40% - Colore 1 2 2 2 2 2 4 2 2" xfId="7194"/>
    <cellStyle name="40% - Colore 1 2 2 2 2 2 4 3" xfId="7195"/>
    <cellStyle name="40% - Colore 1 2 2 2 2 2 5" xfId="7196"/>
    <cellStyle name="40% - Colore 1 2 2 2 2 2 5 2" xfId="7197"/>
    <cellStyle name="40% - Colore 1 2 2 2 2 2 6" xfId="7198"/>
    <cellStyle name="40% - Colore 1 2 2 2 2 2 6 2" xfId="7199"/>
    <cellStyle name="40% - Colore 1 2 2 2 2 2 7" xfId="7200"/>
    <cellStyle name="40% - Colore 1 2 2 2 2 2 7 2" xfId="7201"/>
    <cellStyle name="40% - Colore 1 2 2 2 2 2 8" xfId="7202"/>
    <cellStyle name="40% - Colore 1 2 2 2 2 3" xfId="7203"/>
    <cellStyle name="40% - Colore 1 2 2 2 2 3 2" xfId="7204"/>
    <cellStyle name="40% - Colore 1 2 2 2 2 3 2 2" xfId="7205"/>
    <cellStyle name="40% - Colore 1 2 2 2 2 3 2 2 2" xfId="7206"/>
    <cellStyle name="40% - Colore 1 2 2 2 2 3 2 2 2 2" xfId="7207"/>
    <cellStyle name="40% - Colore 1 2 2 2 2 3 2 2 3" xfId="7208"/>
    <cellStyle name="40% - Colore 1 2 2 2 2 3 2 3" xfId="7209"/>
    <cellStyle name="40% - Colore 1 2 2 2 2 3 2 3 2" xfId="7210"/>
    <cellStyle name="40% - Colore 1 2 2 2 2 3 2 4" xfId="7211"/>
    <cellStyle name="40% - Colore 1 2 2 2 2 3 3" xfId="7212"/>
    <cellStyle name="40% - Colore 1 2 2 2 2 3 3 2" xfId="7213"/>
    <cellStyle name="40% - Colore 1 2 2 2 2 3 3 2 2" xfId="7214"/>
    <cellStyle name="40% - Colore 1 2 2 2 2 3 3 3" xfId="7215"/>
    <cellStyle name="40% - Colore 1 2 2 2 2 3 4" xfId="7216"/>
    <cellStyle name="40% - Colore 1 2 2 2 2 3 4 2" xfId="7217"/>
    <cellStyle name="40% - Colore 1 2 2 2 2 3 5" xfId="7218"/>
    <cellStyle name="40% - Colore 1 2 2 2 2 4" xfId="7219"/>
    <cellStyle name="40% - Colore 1 2 2 2 2 4 2" xfId="7220"/>
    <cellStyle name="40% - Colore 1 2 2 2 2 4 2 2" xfId="7221"/>
    <cellStyle name="40% - Colore 1 2 2 2 2 4 2 2 2" xfId="7222"/>
    <cellStyle name="40% - Colore 1 2 2 2 2 4 2 3" xfId="7223"/>
    <cellStyle name="40% - Colore 1 2 2 2 2 4 3" xfId="7224"/>
    <cellStyle name="40% - Colore 1 2 2 2 2 4 3 2" xfId="7225"/>
    <cellStyle name="40% - Colore 1 2 2 2 2 4 4" xfId="7226"/>
    <cellStyle name="40% - Colore 1 2 2 2 2 5" xfId="7227"/>
    <cellStyle name="40% - Colore 1 2 2 2 2 5 2" xfId="7228"/>
    <cellStyle name="40% - Colore 1 2 2 2 2 5 2 2" xfId="7229"/>
    <cellStyle name="40% - Colore 1 2 2 2 2 5 3" xfId="7230"/>
    <cellStyle name="40% - Colore 1 2 2 2 2 6" xfId="7231"/>
    <cellStyle name="40% - Colore 1 2 2 2 2 6 2" xfId="7232"/>
    <cellStyle name="40% - Colore 1 2 2 2 2 7" xfId="7233"/>
    <cellStyle name="40% - Colore 1 2 2 2 2 7 2" xfId="7234"/>
    <cellStyle name="40% - Colore 1 2 2 2 2 8" xfId="7235"/>
    <cellStyle name="40% - Colore 1 2 2 2 2 8 2" xfId="7236"/>
    <cellStyle name="40% - Colore 1 2 2 2 2 9" xfId="7237"/>
    <cellStyle name="40% - Colore 1 2 2 2 3" xfId="7238"/>
    <cellStyle name="40% - Colore 1 2 2 2 3 2" xfId="7239"/>
    <cellStyle name="40% - Colore 1 2 2 2 3 2 2" xfId="7240"/>
    <cellStyle name="40% - Colore 1 2 2 2 3 2 2 2" xfId="7241"/>
    <cellStyle name="40% - Colore 1 2 2 2 3 2 2 2 2" xfId="7242"/>
    <cellStyle name="40% - Colore 1 2 2 2 3 2 2 2 2 2" xfId="7243"/>
    <cellStyle name="40% - Colore 1 2 2 2 3 2 2 2 3" xfId="7244"/>
    <cellStyle name="40% - Colore 1 2 2 2 3 2 2 3" xfId="7245"/>
    <cellStyle name="40% - Colore 1 2 2 2 3 2 2 3 2" xfId="7246"/>
    <cellStyle name="40% - Colore 1 2 2 2 3 2 2 4" xfId="7247"/>
    <cellStyle name="40% - Colore 1 2 2 2 3 2 3" xfId="7248"/>
    <cellStyle name="40% - Colore 1 2 2 2 3 2 3 2" xfId="7249"/>
    <cellStyle name="40% - Colore 1 2 2 2 3 2 3 2 2" xfId="7250"/>
    <cellStyle name="40% - Colore 1 2 2 2 3 2 3 3" xfId="7251"/>
    <cellStyle name="40% - Colore 1 2 2 2 3 2 4" xfId="7252"/>
    <cellStyle name="40% - Colore 1 2 2 2 3 2 4 2" xfId="7253"/>
    <cellStyle name="40% - Colore 1 2 2 2 3 2 5" xfId="7254"/>
    <cellStyle name="40% - Colore 1 2 2 2 3 2 5 2" xfId="7255"/>
    <cellStyle name="40% - Colore 1 2 2 2 3 2 6" xfId="7256"/>
    <cellStyle name="40% - Colore 1 2 2 2 3 3" xfId="7257"/>
    <cellStyle name="40% - Colore 1 2 2 2 3 3 2" xfId="7258"/>
    <cellStyle name="40% - Colore 1 2 2 2 3 3 2 2" xfId="7259"/>
    <cellStyle name="40% - Colore 1 2 2 2 3 3 2 2 2" xfId="7260"/>
    <cellStyle name="40% - Colore 1 2 2 2 3 3 2 3" xfId="7261"/>
    <cellStyle name="40% - Colore 1 2 2 2 3 3 3" xfId="7262"/>
    <cellStyle name="40% - Colore 1 2 2 2 3 3 3 2" xfId="7263"/>
    <cellStyle name="40% - Colore 1 2 2 2 3 3 4" xfId="7264"/>
    <cellStyle name="40% - Colore 1 2 2 2 3 4" xfId="7265"/>
    <cellStyle name="40% - Colore 1 2 2 2 3 4 2" xfId="7266"/>
    <cellStyle name="40% - Colore 1 2 2 2 3 4 2 2" xfId="7267"/>
    <cellStyle name="40% - Colore 1 2 2 2 3 4 3" xfId="7268"/>
    <cellStyle name="40% - Colore 1 2 2 2 3 5" xfId="7269"/>
    <cellStyle name="40% - Colore 1 2 2 2 3 5 2" xfId="7270"/>
    <cellStyle name="40% - Colore 1 2 2 2 3 6" xfId="7271"/>
    <cellStyle name="40% - Colore 1 2 2 2 3 6 2" xfId="7272"/>
    <cellStyle name="40% - Colore 1 2 2 2 3 7" xfId="7273"/>
    <cellStyle name="40% - Colore 1 2 2 2 3 7 2" xfId="7274"/>
    <cellStyle name="40% - Colore 1 2 2 2 3 8" xfId="7275"/>
    <cellStyle name="40% - Colore 1 2 2 2 4" xfId="7276"/>
    <cellStyle name="40% - Colore 1 2 2 2 4 2" xfId="7277"/>
    <cellStyle name="40% - Colore 1 2 2 2 4 2 2" xfId="7278"/>
    <cellStyle name="40% - Colore 1 2 2 2 4 2 2 2" xfId="7279"/>
    <cellStyle name="40% - Colore 1 2 2 2 4 2 2 2 2" xfId="7280"/>
    <cellStyle name="40% - Colore 1 2 2 2 4 2 2 3" xfId="7281"/>
    <cellStyle name="40% - Colore 1 2 2 2 4 2 3" xfId="7282"/>
    <cellStyle name="40% - Colore 1 2 2 2 4 2 3 2" xfId="7283"/>
    <cellStyle name="40% - Colore 1 2 2 2 4 2 4" xfId="7284"/>
    <cellStyle name="40% - Colore 1 2 2 2 4 3" xfId="7285"/>
    <cellStyle name="40% - Colore 1 2 2 2 4 3 2" xfId="7286"/>
    <cellStyle name="40% - Colore 1 2 2 2 4 3 2 2" xfId="7287"/>
    <cellStyle name="40% - Colore 1 2 2 2 4 3 3" xfId="7288"/>
    <cellStyle name="40% - Colore 1 2 2 2 4 4" xfId="7289"/>
    <cellStyle name="40% - Colore 1 2 2 2 4 4 2" xfId="7290"/>
    <cellStyle name="40% - Colore 1 2 2 2 4 5" xfId="7291"/>
    <cellStyle name="40% - Colore 1 2 2 2 4 5 2" xfId="7292"/>
    <cellStyle name="40% - Colore 1 2 2 2 4 6" xfId="7293"/>
    <cellStyle name="40% - Colore 1 2 2 2 5" xfId="7294"/>
    <cellStyle name="40% - Colore 1 2 2 2 5 2" xfId="7295"/>
    <cellStyle name="40% - Colore 1 2 2 2 5 2 2" xfId="7296"/>
    <cellStyle name="40% - Colore 1 2 2 2 5 2 2 2" xfId="7297"/>
    <cellStyle name="40% - Colore 1 2 2 2 5 2 3" xfId="7298"/>
    <cellStyle name="40% - Colore 1 2 2 2 5 3" xfId="7299"/>
    <cellStyle name="40% - Colore 1 2 2 2 5 3 2" xfId="7300"/>
    <cellStyle name="40% - Colore 1 2 2 2 5 4" xfId="7301"/>
    <cellStyle name="40% - Colore 1 2 2 2 6" xfId="7302"/>
    <cellStyle name="40% - Colore 1 2 2 2 6 2" xfId="7303"/>
    <cellStyle name="40% - Colore 1 2 2 2 6 2 2" xfId="7304"/>
    <cellStyle name="40% - Colore 1 2 2 2 6 3" xfId="7305"/>
    <cellStyle name="40% - Colore 1 2 2 2 7" xfId="7306"/>
    <cellStyle name="40% - Colore 1 2 2 2 7 2" xfId="7307"/>
    <cellStyle name="40% - Colore 1 2 2 2 8" xfId="7308"/>
    <cellStyle name="40% - Colore 1 2 2 2 8 2" xfId="7309"/>
    <cellStyle name="40% - Colore 1 2 2 2 9" xfId="7310"/>
    <cellStyle name="40% - Colore 1 2 2 2 9 2" xfId="7311"/>
    <cellStyle name="40% - Colore 1 2 2 3" xfId="7312"/>
    <cellStyle name="40% - Colore 1 2 2 3 2" xfId="7313"/>
    <cellStyle name="40% - Colore 1 2 2 3 2 2" xfId="7314"/>
    <cellStyle name="40% - Colore 1 2 2 3 2 2 2" xfId="7315"/>
    <cellStyle name="40% - Colore 1 2 2 3 2 2 2 2" xfId="7316"/>
    <cellStyle name="40% - Colore 1 2 2 3 2 2 2 2 2" xfId="7317"/>
    <cellStyle name="40% - Colore 1 2 2 3 2 2 2 2 2 2" xfId="7318"/>
    <cellStyle name="40% - Colore 1 2 2 3 2 2 2 2 3" xfId="7319"/>
    <cellStyle name="40% - Colore 1 2 2 3 2 2 2 3" xfId="7320"/>
    <cellStyle name="40% - Colore 1 2 2 3 2 2 2 3 2" xfId="7321"/>
    <cellStyle name="40% - Colore 1 2 2 3 2 2 2 4" xfId="7322"/>
    <cellStyle name="40% - Colore 1 2 2 3 2 2 3" xfId="7323"/>
    <cellStyle name="40% - Colore 1 2 2 3 2 2 3 2" xfId="7324"/>
    <cellStyle name="40% - Colore 1 2 2 3 2 2 3 2 2" xfId="7325"/>
    <cellStyle name="40% - Colore 1 2 2 3 2 2 3 3" xfId="7326"/>
    <cellStyle name="40% - Colore 1 2 2 3 2 2 4" xfId="7327"/>
    <cellStyle name="40% - Colore 1 2 2 3 2 2 4 2" xfId="7328"/>
    <cellStyle name="40% - Colore 1 2 2 3 2 2 5" xfId="7329"/>
    <cellStyle name="40% - Colore 1 2 2 3 2 3" xfId="7330"/>
    <cellStyle name="40% - Colore 1 2 2 3 2 3 2" xfId="7331"/>
    <cellStyle name="40% - Colore 1 2 2 3 2 3 2 2" xfId="7332"/>
    <cellStyle name="40% - Colore 1 2 2 3 2 3 2 2 2" xfId="7333"/>
    <cellStyle name="40% - Colore 1 2 2 3 2 3 2 3" xfId="7334"/>
    <cellStyle name="40% - Colore 1 2 2 3 2 3 3" xfId="7335"/>
    <cellStyle name="40% - Colore 1 2 2 3 2 3 3 2" xfId="7336"/>
    <cellStyle name="40% - Colore 1 2 2 3 2 3 4" xfId="7337"/>
    <cellStyle name="40% - Colore 1 2 2 3 2 4" xfId="7338"/>
    <cellStyle name="40% - Colore 1 2 2 3 2 4 2" xfId="7339"/>
    <cellStyle name="40% - Colore 1 2 2 3 2 4 2 2" xfId="7340"/>
    <cellStyle name="40% - Colore 1 2 2 3 2 4 3" xfId="7341"/>
    <cellStyle name="40% - Colore 1 2 2 3 2 5" xfId="7342"/>
    <cellStyle name="40% - Colore 1 2 2 3 2 5 2" xfId="7343"/>
    <cellStyle name="40% - Colore 1 2 2 3 2 6" xfId="7344"/>
    <cellStyle name="40% - Colore 1 2 2 3 2 6 2" xfId="7345"/>
    <cellStyle name="40% - Colore 1 2 2 3 2 7" xfId="7346"/>
    <cellStyle name="40% - Colore 1 2 2 3 2 7 2" xfId="7347"/>
    <cellStyle name="40% - Colore 1 2 2 3 2 8" xfId="7348"/>
    <cellStyle name="40% - Colore 1 2 2 3 3" xfId="7349"/>
    <cellStyle name="40% - Colore 1 2 2 3 3 2" xfId="7350"/>
    <cellStyle name="40% - Colore 1 2 2 3 3 2 2" xfId="7351"/>
    <cellStyle name="40% - Colore 1 2 2 3 3 2 2 2" xfId="7352"/>
    <cellStyle name="40% - Colore 1 2 2 3 3 2 2 2 2" xfId="7353"/>
    <cellStyle name="40% - Colore 1 2 2 3 3 2 2 3" xfId="7354"/>
    <cellStyle name="40% - Colore 1 2 2 3 3 2 3" xfId="7355"/>
    <cellStyle name="40% - Colore 1 2 2 3 3 2 3 2" xfId="7356"/>
    <cellStyle name="40% - Colore 1 2 2 3 3 2 4" xfId="7357"/>
    <cellStyle name="40% - Colore 1 2 2 3 3 3" xfId="7358"/>
    <cellStyle name="40% - Colore 1 2 2 3 3 3 2" xfId="7359"/>
    <cellStyle name="40% - Colore 1 2 2 3 3 3 2 2" xfId="7360"/>
    <cellStyle name="40% - Colore 1 2 2 3 3 3 3" xfId="7361"/>
    <cellStyle name="40% - Colore 1 2 2 3 3 4" xfId="7362"/>
    <cellStyle name="40% - Colore 1 2 2 3 3 4 2" xfId="7363"/>
    <cellStyle name="40% - Colore 1 2 2 3 3 5" xfId="7364"/>
    <cellStyle name="40% - Colore 1 2 2 3 4" xfId="7365"/>
    <cellStyle name="40% - Colore 1 2 2 3 4 2" xfId="7366"/>
    <cellStyle name="40% - Colore 1 2 2 3 4 2 2" xfId="7367"/>
    <cellStyle name="40% - Colore 1 2 2 3 4 2 2 2" xfId="7368"/>
    <cellStyle name="40% - Colore 1 2 2 3 4 2 3" xfId="7369"/>
    <cellStyle name="40% - Colore 1 2 2 3 4 3" xfId="7370"/>
    <cellStyle name="40% - Colore 1 2 2 3 4 3 2" xfId="7371"/>
    <cellStyle name="40% - Colore 1 2 2 3 4 4" xfId="7372"/>
    <cellStyle name="40% - Colore 1 2 2 3 5" xfId="7373"/>
    <cellStyle name="40% - Colore 1 2 2 3 5 2" xfId="7374"/>
    <cellStyle name="40% - Colore 1 2 2 3 5 2 2" xfId="7375"/>
    <cellStyle name="40% - Colore 1 2 2 3 5 3" xfId="7376"/>
    <cellStyle name="40% - Colore 1 2 2 3 6" xfId="7377"/>
    <cellStyle name="40% - Colore 1 2 2 3 6 2" xfId="7378"/>
    <cellStyle name="40% - Colore 1 2 2 3 7" xfId="7379"/>
    <cellStyle name="40% - Colore 1 2 2 3 7 2" xfId="7380"/>
    <cellStyle name="40% - Colore 1 2 2 3 8" xfId="7381"/>
    <cellStyle name="40% - Colore 1 2 2 3 8 2" xfId="7382"/>
    <cellStyle name="40% - Colore 1 2 2 3 9" xfId="7383"/>
    <cellStyle name="40% - Colore 1 2 2 4" xfId="7384"/>
    <cellStyle name="40% - Colore 1 2 2 4 2" xfId="7385"/>
    <cellStyle name="40% - Colore 1 2 2 4 2 2" xfId="7386"/>
    <cellStyle name="40% - Colore 1 2 2 4 2 2 2" xfId="7387"/>
    <cellStyle name="40% - Colore 1 2 2 4 2 2 2 2" xfId="7388"/>
    <cellStyle name="40% - Colore 1 2 2 4 2 2 2 2 2" xfId="7389"/>
    <cellStyle name="40% - Colore 1 2 2 4 2 2 2 3" xfId="7390"/>
    <cellStyle name="40% - Colore 1 2 2 4 2 2 3" xfId="7391"/>
    <cellStyle name="40% - Colore 1 2 2 4 2 2 3 2" xfId="7392"/>
    <cellStyle name="40% - Colore 1 2 2 4 2 2 4" xfId="7393"/>
    <cellStyle name="40% - Colore 1 2 2 4 2 3" xfId="7394"/>
    <cellStyle name="40% - Colore 1 2 2 4 2 3 2" xfId="7395"/>
    <cellStyle name="40% - Colore 1 2 2 4 2 3 2 2" xfId="7396"/>
    <cellStyle name="40% - Colore 1 2 2 4 2 3 3" xfId="7397"/>
    <cellStyle name="40% - Colore 1 2 2 4 2 4" xfId="7398"/>
    <cellStyle name="40% - Colore 1 2 2 4 2 4 2" xfId="7399"/>
    <cellStyle name="40% - Colore 1 2 2 4 2 5" xfId="7400"/>
    <cellStyle name="40% - Colore 1 2 2 4 2 5 2" xfId="7401"/>
    <cellStyle name="40% - Colore 1 2 2 4 2 6" xfId="7402"/>
    <cellStyle name="40% - Colore 1 2 2 4 3" xfId="7403"/>
    <cellStyle name="40% - Colore 1 2 2 4 3 2" xfId="7404"/>
    <cellStyle name="40% - Colore 1 2 2 4 3 2 2" xfId="7405"/>
    <cellStyle name="40% - Colore 1 2 2 4 3 2 2 2" xfId="7406"/>
    <cellStyle name="40% - Colore 1 2 2 4 3 2 3" xfId="7407"/>
    <cellStyle name="40% - Colore 1 2 2 4 3 3" xfId="7408"/>
    <cellStyle name="40% - Colore 1 2 2 4 3 3 2" xfId="7409"/>
    <cellStyle name="40% - Colore 1 2 2 4 3 4" xfId="7410"/>
    <cellStyle name="40% - Colore 1 2 2 4 4" xfId="7411"/>
    <cellStyle name="40% - Colore 1 2 2 4 4 2" xfId="7412"/>
    <cellStyle name="40% - Colore 1 2 2 4 4 2 2" xfId="7413"/>
    <cellStyle name="40% - Colore 1 2 2 4 4 3" xfId="7414"/>
    <cellStyle name="40% - Colore 1 2 2 4 5" xfId="7415"/>
    <cellStyle name="40% - Colore 1 2 2 4 5 2" xfId="7416"/>
    <cellStyle name="40% - Colore 1 2 2 4 6" xfId="7417"/>
    <cellStyle name="40% - Colore 1 2 2 4 6 2" xfId="7418"/>
    <cellStyle name="40% - Colore 1 2 2 4 7" xfId="7419"/>
    <cellStyle name="40% - Colore 1 2 2 4 7 2" xfId="7420"/>
    <cellStyle name="40% - Colore 1 2 2 4 8" xfId="7421"/>
    <cellStyle name="40% - Colore 1 2 2 5" xfId="7422"/>
    <cellStyle name="40% - Colore 1 2 2 5 2" xfId="7423"/>
    <cellStyle name="40% - Colore 1 2 2 5 2 2" xfId="7424"/>
    <cellStyle name="40% - Colore 1 2 2 5 2 2 2" xfId="7425"/>
    <cellStyle name="40% - Colore 1 2 2 5 2 2 2 2" xfId="7426"/>
    <cellStyle name="40% - Colore 1 2 2 5 2 2 3" xfId="7427"/>
    <cellStyle name="40% - Colore 1 2 2 5 2 3" xfId="7428"/>
    <cellStyle name="40% - Colore 1 2 2 5 2 3 2" xfId="7429"/>
    <cellStyle name="40% - Colore 1 2 2 5 2 4" xfId="7430"/>
    <cellStyle name="40% - Colore 1 2 2 5 3" xfId="7431"/>
    <cellStyle name="40% - Colore 1 2 2 5 3 2" xfId="7432"/>
    <cellStyle name="40% - Colore 1 2 2 5 3 2 2" xfId="7433"/>
    <cellStyle name="40% - Colore 1 2 2 5 3 3" xfId="7434"/>
    <cellStyle name="40% - Colore 1 2 2 5 4" xfId="7435"/>
    <cellStyle name="40% - Colore 1 2 2 5 4 2" xfId="7436"/>
    <cellStyle name="40% - Colore 1 2 2 5 5" xfId="7437"/>
    <cellStyle name="40% - Colore 1 2 2 5 5 2" xfId="7438"/>
    <cellStyle name="40% - Colore 1 2 2 5 6" xfId="7439"/>
    <cellStyle name="40% - Colore 1 2 2 6" xfId="7440"/>
    <cellStyle name="40% - Colore 1 2 2 6 2" xfId="7441"/>
    <cellStyle name="40% - Colore 1 2 2 6 2 2" xfId="7442"/>
    <cellStyle name="40% - Colore 1 2 2 6 2 2 2" xfId="7443"/>
    <cellStyle name="40% - Colore 1 2 2 6 2 3" xfId="7444"/>
    <cellStyle name="40% - Colore 1 2 2 6 3" xfId="7445"/>
    <cellStyle name="40% - Colore 1 2 2 6 3 2" xfId="7446"/>
    <cellStyle name="40% - Colore 1 2 2 6 4" xfId="7447"/>
    <cellStyle name="40% - Colore 1 2 2 7" xfId="7448"/>
    <cellStyle name="40% - Colore 1 2 2 7 2" xfId="7449"/>
    <cellStyle name="40% - Colore 1 2 2 7 2 2" xfId="7450"/>
    <cellStyle name="40% - Colore 1 2 2 7 3" xfId="7451"/>
    <cellStyle name="40% - Colore 1 2 2 8" xfId="7452"/>
    <cellStyle name="40% - Colore 1 2 2 8 2" xfId="7453"/>
    <cellStyle name="40% - Colore 1 2 2 9" xfId="7454"/>
    <cellStyle name="40% - Colore 1 2 2 9 2" xfId="7455"/>
    <cellStyle name="40% - Colore 1 2 3" xfId="7456"/>
    <cellStyle name="40% - Colore 1 2 3 10" xfId="7457"/>
    <cellStyle name="40% - Colore 1 2 3 2" xfId="7458"/>
    <cellStyle name="40% - Colore 1 2 3 2 2" xfId="7459"/>
    <cellStyle name="40% - Colore 1 2 3 2 2 2" xfId="7460"/>
    <cellStyle name="40% - Colore 1 2 3 2 2 2 2" xfId="7461"/>
    <cellStyle name="40% - Colore 1 2 3 2 2 2 2 2" xfId="7462"/>
    <cellStyle name="40% - Colore 1 2 3 2 2 2 2 2 2" xfId="7463"/>
    <cellStyle name="40% - Colore 1 2 3 2 2 2 2 2 2 2" xfId="7464"/>
    <cellStyle name="40% - Colore 1 2 3 2 2 2 2 2 3" xfId="7465"/>
    <cellStyle name="40% - Colore 1 2 3 2 2 2 2 3" xfId="7466"/>
    <cellStyle name="40% - Colore 1 2 3 2 2 2 2 3 2" xfId="7467"/>
    <cellStyle name="40% - Colore 1 2 3 2 2 2 2 4" xfId="7468"/>
    <cellStyle name="40% - Colore 1 2 3 2 2 2 3" xfId="7469"/>
    <cellStyle name="40% - Colore 1 2 3 2 2 2 3 2" xfId="7470"/>
    <cellStyle name="40% - Colore 1 2 3 2 2 2 3 2 2" xfId="7471"/>
    <cellStyle name="40% - Colore 1 2 3 2 2 2 3 3" xfId="7472"/>
    <cellStyle name="40% - Colore 1 2 3 2 2 2 4" xfId="7473"/>
    <cellStyle name="40% - Colore 1 2 3 2 2 2 4 2" xfId="7474"/>
    <cellStyle name="40% - Colore 1 2 3 2 2 2 5" xfId="7475"/>
    <cellStyle name="40% - Colore 1 2 3 2 2 3" xfId="7476"/>
    <cellStyle name="40% - Colore 1 2 3 2 2 3 2" xfId="7477"/>
    <cellStyle name="40% - Colore 1 2 3 2 2 3 2 2" xfId="7478"/>
    <cellStyle name="40% - Colore 1 2 3 2 2 3 2 2 2" xfId="7479"/>
    <cellStyle name="40% - Colore 1 2 3 2 2 3 2 3" xfId="7480"/>
    <cellStyle name="40% - Colore 1 2 3 2 2 3 3" xfId="7481"/>
    <cellStyle name="40% - Colore 1 2 3 2 2 3 3 2" xfId="7482"/>
    <cellStyle name="40% - Colore 1 2 3 2 2 3 4" xfId="7483"/>
    <cellStyle name="40% - Colore 1 2 3 2 2 4" xfId="7484"/>
    <cellStyle name="40% - Colore 1 2 3 2 2 4 2" xfId="7485"/>
    <cellStyle name="40% - Colore 1 2 3 2 2 4 2 2" xfId="7486"/>
    <cellStyle name="40% - Colore 1 2 3 2 2 4 3" xfId="7487"/>
    <cellStyle name="40% - Colore 1 2 3 2 2 5" xfId="7488"/>
    <cellStyle name="40% - Colore 1 2 3 2 2 5 2" xfId="7489"/>
    <cellStyle name="40% - Colore 1 2 3 2 2 6" xfId="7490"/>
    <cellStyle name="40% - Colore 1 2 3 2 2 6 2" xfId="7491"/>
    <cellStyle name="40% - Colore 1 2 3 2 2 7" xfId="7492"/>
    <cellStyle name="40% - Colore 1 2 3 2 2 7 2" xfId="7493"/>
    <cellStyle name="40% - Colore 1 2 3 2 2 8" xfId="7494"/>
    <cellStyle name="40% - Colore 1 2 3 2 3" xfId="7495"/>
    <cellStyle name="40% - Colore 1 2 3 2 3 2" xfId="7496"/>
    <cellStyle name="40% - Colore 1 2 3 2 3 2 2" xfId="7497"/>
    <cellStyle name="40% - Colore 1 2 3 2 3 2 2 2" xfId="7498"/>
    <cellStyle name="40% - Colore 1 2 3 2 3 2 2 2 2" xfId="7499"/>
    <cellStyle name="40% - Colore 1 2 3 2 3 2 2 3" xfId="7500"/>
    <cellStyle name="40% - Colore 1 2 3 2 3 2 3" xfId="7501"/>
    <cellStyle name="40% - Colore 1 2 3 2 3 2 3 2" xfId="7502"/>
    <cellStyle name="40% - Colore 1 2 3 2 3 2 4" xfId="7503"/>
    <cellStyle name="40% - Colore 1 2 3 2 3 3" xfId="7504"/>
    <cellStyle name="40% - Colore 1 2 3 2 3 3 2" xfId="7505"/>
    <cellStyle name="40% - Colore 1 2 3 2 3 3 2 2" xfId="7506"/>
    <cellStyle name="40% - Colore 1 2 3 2 3 3 3" xfId="7507"/>
    <cellStyle name="40% - Colore 1 2 3 2 3 4" xfId="7508"/>
    <cellStyle name="40% - Colore 1 2 3 2 3 4 2" xfId="7509"/>
    <cellStyle name="40% - Colore 1 2 3 2 3 5" xfId="7510"/>
    <cellStyle name="40% - Colore 1 2 3 2 4" xfId="7511"/>
    <cellStyle name="40% - Colore 1 2 3 2 4 2" xfId="7512"/>
    <cellStyle name="40% - Colore 1 2 3 2 4 2 2" xfId="7513"/>
    <cellStyle name="40% - Colore 1 2 3 2 4 2 2 2" xfId="7514"/>
    <cellStyle name="40% - Colore 1 2 3 2 4 2 3" xfId="7515"/>
    <cellStyle name="40% - Colore 1 2 3 2 4 3" xfId="7516"/>
    <cellStyle name="40% - Colore 1 2 3 2 4 3 2" xfId="7517"/>
    <cellStyle name="40% - Colore 1 2 3 2 4 4" xfId="7518"/>
    <cellStyle name="40% - Colore 1 2 3 2 5" xfId="7519"/>
    <cellStyle name="40% - Colore 1 2 3 2 5 2" xfId="7520"/>
    <cellStyle name="40% - Colore 1 2 3 2 5 2 2" xfId="7521"/>
    <cellStyle name="40% - Colore 1 2 3 2 5 3" xfId="7522"/>
    <cellStyle name="40% - Colore 1 2 3 2 6" xfId="7523"/>
    <cellStyle name="40% - Colore 1 2 3 2 6 2" xfId="7524"/>
    <cellStyle name="40% - Colore 1 2 3 2 7" xfId="7525"/>
    <cellStyle name="40% - Colore 1 2 3 2 7 2" xfId="7526"/>
    <cellStyle name="40% - Colore 1 2 3 2 8" xfId="7527"/>
    <cellStyle name="40% - Colore 1 2 3 2 8 2" xfId="7528"/>
    <cellStyle name="40% - Colore 1 2 3 2 9" xfId="7529"/>
    <cellStyle name="40% - Colore 1 2 3 3" xfId="7530"/>
    <cellStyle name="40% - Colore 1 2 3 3 2" xfId="7531"/>
    <cellStyle name="40% - Colore 1 2 3 3 2 2" xfId="7532"/>
    <cellStyle name="40% - Colore 1 2 3 3 2 2 2" xfId="7533"/>
    <cellStyle name="40% - Colore 1 2 3 3 2 2 2 2" xfId="7534"/>
    <cellStyle name="40% - Colore 1 2 3 3 2 2 2 2 2" xfId="7535"/>
    <cellStyle name="40% - Colore 1 2 3 3 2 2 2 3" xfId="7536"/>
    <cellStyle name="40% - Colore 1 2 3 3 2 2 3" xfId="7537"/>
    <cellStyle name="40% - Colore 1 2 3 3 2 2 3 2" xfId="7538"/>
    <cellStyle name="40% - Colore 1 2 3 3 2 2 4" xfId="7539"/>
    <cellStyle name="40% - Colore 1 2 3 3 2 3" xfId="7540"/>
    <cellStyle name="40% - Colore 1 2 3 3 2 3 2" xfId="7541"/>
    <cellStyle name="40% - Colore 1 2 3 3 2 3 2 2" xfId="7542"/>
    <cellStyle name="40% - Colore 1 2 3 3 2 3 3" xfId="7543"/>
    <cellStyle name="40% - Colore 1 2 3 3 2 4" xfId="7544"/>
    <cellStyle name="40% - Colore 1 2 3 3 2 4 2" xfId="7545"/>
    <cellStyle name="40% - Colore 1 2 3 3 2 5" xfId="7546"/>
    <cellStyle name="40% - Colore 1 2 3 3 2 5 2" xfId="7547"/>
    <cellStyle name="40% - Colore 1 2 3 3 2 6" xfId="7548"/>
    <cellStyle name="40% - Colore 1 2 3 3 3" xfId="7549"/>
    <cellStyle name="40% - Colore 1 2 3 3 3 2" xfId="7550"/>
    <cellStyle name="40% - Colore 1 2 3 3 3 2 2" xfId="7551"/>
    <cellStyle name="40% - Colore 1 2 3 3 3 2 2 2" xfId="7552"/>
    <cellStyle name="40% - Colore 1 2 3 3 3 2 3" xfId="7553"/>
    <cellStyle name="40% - Colore 1 2 3 3 3 3" xfId="7554"/>
    <cellStyle name="40% - Colore 1 2 3 3 3 3 2" xfId="7555"/>
    <cellStyle name="40% - Colore 1 2 3 3 3 4" xfId="7556"/>
    <cellStyle name="40% - Colore 1 2 3 3 4" xfId="7557"/>
    <cellStyle name="40% - Colore 1 2 3 3 4 2" xfId="7558"/>
    <cellStyle name="40% - Colore 1 2 3 3 4 2 2" xfId="7559"/>
    <cellStyle name="40% - Colore 1 2 3 3 4 3" xfId="7560"/>
    <cellStyle name="40% - Colore 1 2 3 3 5" xfId="7561"/>
    <cellStyle name="40% - Colore 1 2 3 3 5 2" xfId="7562"/>
    <cellStyle name="40% - Colore 1 2 3 3 6" xfId="7563"/>
    <cellStyle name="40% - Colore 1 2 3 3 6 2" xfId="7564"/>
    <cellStyle name="40% - Colore 1 2 3 3 7" xfId="7565"/>
    <cellStyle name="40% - Colore 1 2 3 3 7 2" xfId="7566"/>
    <cellStyle name="40% - Colore 1 2 3 3 8" xfId="7567"/>
    <cellStyle name="40% - Colore 1 2 3 4" xfId="7568"/>
    <cellStyle name="40% - Colore 1 2 3 4 2" xfId="7569"/>
    <cellStyle name="40% - Colore 1 2 3 4 2 2" xfId="7570"/>
    <cellStyle name="40% - Colore 1 2 3 4 2 2 2" xfId="7571"/>
    <cellStyle name="40% - Colore 1 2 3 4 2 2 2 2" xfId="7572"/>
    <cellStyle name="40% - Colore 1 2 3 4 2 2 3" xfId="7573"/>
    <cellStyle name="40% - Colore 1 2 3 4 2 3" xfId="7574"/>
    <cellStyle name="40% - Colore 1 2 3 4 2 3 2" xfId="7575"/>
    <cellStyle name="40% - Colore 1 2 3 4 2 4" xfId="7576"/>
    <cellStyle name="40% - Colore 1 2 3 4 3" xfId="7577"/>
    <cellStyle name="40% - Colore 1 2 3 4 3 2" xfId="7578"/>
    <cellStyle name="40% - Colore 1 2 3 4 3 2 2" xfId="7579"/>
    <cellStyle name="40% - Colore 1 2 3 4 3 3" xfId="7580"/>
    <cellStyle name="40% - Colore 1 2 3 4 4" xfId="7581"/>
    <cellStyle name="40% - Colore 1 2 3 4 4 2" xfId="7582"/>
    <cellStyle name="40% - Colore 1 2 3 4 5" xfId="7583"/>
    <cellStyle name="40% - Colore 1 2 3 4 5 2" xfId="7584"/>
    <cellStyle name="40% - Colore 1 2 3 4 6" xfId="7585"/>
    <cellStyle name="40% - Colore 1 2 3 5" xfId="7586"/>
    <cellStyle name="40% - Colore 1 2 3 5 2" xfId="7587"/>
    <cellStyle name="40% - Colore 1 2 3 5 2 2" xfId="7588"/>
    <cellStyle name="40% - Colore 1 2 3 5 2 2 2" xfId="7589"/>
    <cellStyle name="40% - Colore 1 2 3 5 2 3" xfId="7590"/>
    <cellStyle name="40% - Colore 1 2 3 5 3" xfId="7591"/>
    <cellStyle name="40% - Colore 1 2 3 5 3 2" xfId="7592"/>
    <cellStyle name="40% - Colore 1 2 3 5 4" xfId="7593"/>
    <cellStyle name="40% - Colore 1 2 3 6" xfId="7594"/>
    <cellStyle name="40% - Colore 1 2 3 6 2" xfId="7595"/>
    <cellStyle name="40% - Colore 1 2 3 6 2 2" xfId="7596"/>
    <cellStyle name="40% - Colore 1 2 3 6 3" xfId="7597"/>
    <cellStyle name="40% - Colore 1 2 3 7" xfId="7598"/>
    <cellStyle name="40% - Colore 1 2 3 7 2" xfId="7599"/>
    <cellStyle name="40% - Colore 1 2 3 8" xfId="7600"/>
    <cellStyle name="40% - Colore 1 2 3 8 2" xfId="7601"/>
    <cellStyle name="40% - Colore 1 2 3 9" xfId="7602"/>
    <cellStyle name="40% - Colore 1 2 3 9 2" xfId="7603"/>
    <cellStyle name="40% - Colore 1 2 4" xfId="7604"/>
    <cellStyle name="40% - Colore 1 2 4 2" xfId="7605"/>
    <cellStyle name="40% - Colore 1 2 4 2 2" xfId="7606"/>
    <cellStyle name="40% - Colore 1 2 4 2 2 2" xfId="7607"/>
    <cellStyle name="40% - Colore 1 2 4 2 2 2 2" xfId="7608"/>
    <cellStyle name="40% - Colore 1 2 4 2 2 2 2 2" xfId="7609"/>
    <cellStyle name="40% - Colore 1 2 4 2 2 2 2 2 2" xfId="7610"/>
    <cellStyle name="40% - Colore 1 2 4 2 2 2 2 3" xfId="7611"/>
    <cellStyle name="40% - Colore 1 2 4 2 2 2 3" xfId="7612"/>
    <cellStyle name="40% - Colore 1 2 4 2 2 2 3 2" xfId="7613"/>
    <cellStyle name="40% - Colore 1 2 4 2 2 2 4" xfId="7614"/>
    <cellStyle name="40% - Colore 1 2 4 2 2 3" xfId="7615"/>
    <cellStyle name="40% - Colore 1 2 4 2 2 3 2" xfId="7616"/>
    <cellStyle name="40% - Colore 1 2 4 2 2 3 2 2" xfId="7617"/>
    <cellStyle name="40% - Colore 1 2 4 2 2 3 3" xfId="7618"/>
    <cellStyle name="40% - Colore 1 2 4 2 2 4" xfId="7619"/>
    <cellStyle name="40% - Colore 1 2 4 2 2 4 2" xfId="7620"/>
    <cellStyle name="40% - Colore 1 2 4 2 2 5" xfId="7621"/>
    <cellStyle name="40% - Colore 1 2 4 2 3" xfId="7622"/>
    <cellStyle name="40% - Colore 1 2 4 2 3 2" xfId="7623"/>
    <cellStyle name="40% - Colore 1 2 4 2 3 2 2" xfId="7624"/>
    <cellStyle name="40% - Colore 1 2 4 2 3 2 2 2" xfId="7625"/>
    <cellStyle name="40% - Colore 1 2 4 2 3 2 3" xfId="7626"/>
    <cellStyle name="40% - Colore 1 2 4 2 3 3" xfId="7627"/>
    <cellStyle name="40% - Colore 1 2 4 2 3 3 2" xfId="7628"/>
    <cellStyle name="40% - Colore 1 2 4 2 3 4" xfId="7629"/>
    <cellStyle name="40% - Colore 1 2 4 2 4" xfId="7630"/>
    <cellStyle name="40% - Colore 1 2 4 2 4 2" xfId="7631"/>
    <cellStyle name="40% - Colore 1 2 4 2 4 2 2" xfId="7632"/>
    <cellStyle name="40% - Colore 1 2 4 2 4 3" xfId="7633"/>
    <cellStyle name="40% - Colore 1 2 4 2 5" xfId="7634"/>
    <cellStyle name="40% - Colore 1 2 4 2 5 2" xfId="7635"/>
    <cellStyle name="40% - Colore 1 2 4 2 6" xfId="7636"/>
    <cellStyle name="40% - Colore 1 2 4 2 6 2" xfId="7637"/>
    <cellStyle name="40% - Colore 1 2 4 2 7" xfId="7638"/>
    <cellStyle name="40% - Colore 1 2 4 2 7 2" xfId="7639"/>
    <cellStyle name="40% - Colore 1 2 4 2 8" xfId="7640"/>
    <cellStyle name="40% - Colore 1 2 4 3" xfId="7641"/>
    <cellStyle name="40% - Colore 1 2 4 3 2" xfId="7642"/>
    <cellStyle name="40% - Colore 1 2 4 3 2 2" xfId="7643"/>
    <cellStyle name="40% - Colore 1 2 4 3 2 2 2" xfId="7644"/>
    <cellStyle name="40% - Colore 1 2 4 3 2 2 2 2" xfId="7645"/>
    <cellStyle name="40% - Colore 1 2 4 3 2 2 3" xfId="7646"/>
    <cellStyle name="40% - Colore 1 2 4 3 2 3" xfId="7647"/>
    <cellStyle name="40% - Colore 1 2 4 3 2 3 2" xfId="7648"/>
    <cellStyle name="40% - Colore 1 2 4 3 2 4" xfId="7649"/>
    <cellStyle name="40% - Colore 1 2 4 3 3" xfId="7650"/>
    <cellStyle name="40% - Colore 1 2 4 3 3 2" xfId="7651"/>
    <cellStyle name="40% - Colore 1 2 4 3 3 2 2" xfId="7652"/>
    <cellStyle name="40% - Colore 1 2 4 3 3 3" xfId="7653"/>
    <cellStyle name="40% - Colore 1 2 4 3 4" xfId="7654"/>
    <cellStyle name="40% - Colore 1 2 4 3 4 2" xfId="7655"/>
    <cellStyle name="40% - Colore 1 2 4 3 5" xfId="7656"/>
    <cellStyle name="40% - Colore 1 2 4 4" xfId="7657"/>
    <cellStyle name="40% - Colore 1 2 4 4 2" xfId="7658"/>
    <cellStyle name="40% - Colore 1 2 4 4 2 2" xfId="7659"/>
    <cellStyle name="40% - Colore 1 2 4 4 2 2 2" xfId="7660"/>
    <cellStyle name="40% - Colore 1 2 4 4 2 3" xfId="7661"/>
    <cellStyle name="40% - Colore 1 2 4 4 3" xfId="7662"/>
    <cellStyle name="40% - Colore 1 2 4 4 3 2" xfId="7663"/>
    <cellStyle name="40% - Colore 1 2 4 4 4" xfId="7664"/>
    <cellStyle name="40% - Colore 1 2 4 5" xfId="7665"/>
    <cellStyle name="40% - Colore 1 2 4 5 2" xfId="7666"/>
    <cellStyle name="40% - Colore 1 2 4 5 2 2" xfId="7667"/>
    <cellStyle name="40% - Colore 1 2 4 5 3" xfId="7668"/>
    <cellStyle name="40% - Colore 1 2 4 6" xfId="7669"/>
    <cellStyle name="40% - Colore 1 2 4 6 2" xfId="7670"/>
    <cellStyle name="40% - Colore 1 2 4 7" xfId="7671"/>
    <cellStyle name="40% - Colore 1 2 4 7 2" xfId="7672"/>
    <cellStyle name="40% - Colore 1 2 4 8" xfId="7673"/>
    <cellStyle name="40% - Colore 1 2 4 8 2" xfId="7674"/>
    <cellStyle name="40% - Colore 1 2 4 9" xfId="7675"/>
    <cellStyle name="40% - Colore 1 2 5" xfId="7676"/>
    <cellStyle name="40% - Colore 1 2 5 2" xfId="7677"/>
    <cellStyle name="40% - Colore 1 2 5 2 2" xfId="7678"/>
    <cellStyle name="40% - Colore 1 2 5 2 2 2" xfId="7679"/>
    <cellStyle name="40% - Colore 1 2 5 2 2 2 2" xfId="7680"/>
    <cellStyle name="40% - Colore 1 2 5 2 2 2 2 2" xfId="7681"/>
    <cellStyle name="40% - Colore 1 2 5 2 2 2 3" xfId="7682"/>
    <cellStyle name="40% - Colore 1 2 5 2 2 3" xfId="7683"/>
    <cellStyle name="40% - Colore 1 2 5 2 2 3 2" xfId="7684"/>
    <cellStyle name="40% - Colore 1 2 5 2 2 4" xfId="7685"/>
    <cellStyle name="40% - Colore 1 2 5 2 3" xfId="7686"/>
    <cellStyle name="40% - Colore 1 2 5 2 3 2" xfId="7687"/>
    <cellStyle name="40% - Colore 1 2 5 2 3 2 2" xfId="7688"/>
    <cellStyle name="40% - Colore 1 2 5 2 3 3" xfId="7689"/>
    <cellStyle name="40% - Colore 1 2 5 2 4" xfId="7690"/>
    <cellStyle name="40% - Colore 1 2 5 2 4 2" xfId="7691"/>
    <cellStyle name="40% - Colore 1 2 5 2 5" xfId="7692"/>
    <cellStyle name="40% - Colore 1 2 5 2 5 2" xfId="7693"/>
    <cellStyle name="40% - Colore 1 2 5 2 6" xfId="7694"/>
    <cellStyle name="40% - Colore 1 2 5 3" xfId="7695"/>
    <cellStyle name="40% - Colore 1 2 5 3 2" xfId="7696"/>
    <cellStyle name="40% - Colore 1 2 5 3 2 2" xfId="7697"/>
    <cellStyle name="40% - Colore 1 2 5 3 2 2 2" xfId="7698"/>
    <cellStyle name="40% - Colore 1 2 5 3 2 3" xfId="7699"/>
    <cellStyle name="40% - Colore 1 2 5 3 3" xfId="7700"/>
    <cellStyle name="40% - Colore 1 2 5 3 3 2" xfId="7701"/>
    <cellStyle name="40% - Colore 1 2 5 3 4" xfId="7702"/>
    <cellStyle name="40% - Colore 1 2 5 4" xfId="7703"/>
    <cellStyle name="40% - Colore 1 2 5 4 2" xfId="7704"/>
    <cellStyle name="40% - Colore 1 2 5 4 2 2" xfId="7705"/>
    <cellStyle name="40% - Colore 1 2 5 4 3" xfId="7706"/>
    <cellStyle name="40% - Colore 1 2 5 5" xfId="7707"/>
    <cellStyle name="40% - Colore 1 2 5 5 2" xfId="7708"/>
    <cellStyle name="40% - Colore 1 2 5 6" xfId="7709"/>
    <cellStyle name="40% - Colore 1 2 5 6 2" xfId="7710"/>
    <cellStyle name="40% - Colore 1 2 5 7" xfId="7711"/>
    <cellStyle name="40% - Colore 1 2 5 7 2" xfId="7712"/>
    <cellStyle name="40% - Colore 1 2 5 8" xfId="7713"/>
    <cellStyle name="40% - Colore 1 2 6" xfId="7714"/>
    <cellStyle name="40% - Colore 1 2 6 2" xfId="7715"/>
    <cellStyle name="40% - Colore 1 2 6 2 2" xfId="7716"/>
    <cellStyle name="40% - Colore 1 2 6 2 2 2" xfId="7717"/>
    <cellStyle name="40% - Colore 1 2 6 2 2 2 2" xfId="7718"/>
    <cellStyle name="40% - Colore 1 2 6 2 2 3" xfId="7719"/>
    <cellStyle name="40% - Colore 1 2 6 2 3" xfId="7720"/>
    <cellStyle name="40% - Colore 1 2 6 2 3 2" xfId="7721"/>
    <cellStyle name="40% - Colore 1 2 6 2 4" xfId="7722"/>
    <cellStyle name="40% - Colore 1 2 6 3" xfId="7723"/>
    <cellStyle name="40% - Colore 1 2 6 3 2" xfId="7724"/>
    <cellStyle name="40% - Colore 1 2 6 3 2 2" xfId="7725"/>
    <cellStyle name="40% - Colore 1 2 6 3 3" xfId="7726"/>
    <cellStyle name="40% - Colore 1 2 6 4" xfId="7727"/>
    <cellStyle name="40% - Colore 1 2 6 4 2" xfId="7728"/>
    <cellStyle name="40% - Colore 1 2 6 5" xfId="7729"/>
    <cellStyle name="40% - Colore 1 2 6 5 2" xfId="7730"/>
    <cellStyle name="40% - Colore 1 2 6 6" xfId="7731"/>
    <cellStyle name="40% - Colore 1 2 7" xfId="7732"/>
    <cellStyle name="40% - Colore 1 2 7 2" xfId="7733"/>
    <cellStyle name="40% - Colore 1 2 7 2 2" xfId="7734"/>
    <cellStyle name="40% - Colore 1 2 7 2 2 2" xfId="7735"/>
    <cellStyle name="40% - Colore 1 2 7 2 3" xfId="7736"/>
    <cellStyle name="40% - Colore 1 2 7 3" xfId="7737"/>
    <cellStyle name="40% - Colore 1 2 7 3 2" xfId="7738"/>
    <cellStyle name="40% - Colore 1 2 7 4" xfId="7739"/>
    <cellStyle name="40% - Colore 1 2 8" xfId="7740"/>
    <cellStyle name="40% - Colore 1 2 8 2" xfId="7741"/>
    <cellStyle name="40% - Colore 1 2 8 2 2" xfId="7742"/>
    <cellStyle name="40% - Colore 1 2 8 3" xfId="7743"/>
    <cellStyle name="40% - Colore 1 2 9" xfId="7744"/>
    <cellStyle name="40% - Colore 1 2 9 2" xfId="7745"/>
    <cellStyle name="40% - Colore 1 3" xfId="7746"/>
    <cellStyle name="40% - Colore 1 3 10" xfId="7747"/>
    <cellStyle name="40% - Colore 1 3 10 2" xfId="7748"/>
    <cellStyle name="40% - Colore 1 3 11" xfId="7749"/>
    <cellStyle name="40% - Colore 1 3 12" xfId="7750"/>
    <cellStyle name="40% - Colore 1 3 2" xfId="7751"/>
    <cellStyle name="40% - Colore 1 3 2 10" xfId="7752"/>
    <cellStyle name="40% - Colore 1 3 2 2" xfId="7753"/>
    <cellStyle name="40% - Colore 1 3 2 2 2" xfId="7754"/>
    <cellStyle name="40% - Colore 1 3 2 2 2 2" xfId="7755"/>
    <cellStyle name="40% - Colore 1 3 2 2 2 2 2" xfId="7756"/>
    <cellStyle name="40% - Colore 1 3 2 2 2 2 2 2" xfId="7757"/>
    <cellStyle name="40% - Colore 1 3 2 2 2 2 2 2 2" xfId="7758"/>
    <cellStyle name="40% - Colore 1 3 2 2 2 2 2 2 2 2" xfId="7759"/>
    <cellStyle name="40% - Colore 1 3 2 2 2 2 2 2 3" xfId="7760"/>
    <cellStyle name="40% - Colore 1 3 2 2 2 2 2 3" xfId="7761"/>
    <cellStyle name="40% - Colore 1 3 2 2 2 2 2 3 2" xfId="7762"/>
    <cellStyle name="40% - Colore 1 3 2 2 2 2 2 4" xfId="7763"/>
    <cellStyle name="40% - Colore 1 3 2 2 2 2 3" xfId="7764"/>
    <cellStyle name="40% - Colore 1 3 2 2 2 2 3 2" xfId="7765"/>
    <cellStyle name="40% - Colore 1 3 2 2 2 2 3 2 2" xfId="7766"/>
    <cellStyle name="40% - Colore 1 3 2 2 2 2 3 3" xfId="7767"/>
    <cellStyle name="40% - Colore 1 3 2 2 2 2 4" xfId="7768"/>
    <cellStyle name="40% - Colore 1 3 2 2 2 2 4 2" xfId="7769"/>
    <cellStyle name="40% - Colore 1 3 2 2 2 2 5" xfId="7770"/>
    <cellStyle name="40% - Colore 1 3 2 2 2 3" xfId="7771"/>
    <cellStyle name="40% - Colore 1 3 2 2 2 3 2" xfId="7772"/>
    <cellStyle name="40% - Colore 1 3 2 2 2 3 2 2" xfId="7773"/>
    <cellStyle name="40% - Colore 1 3 2 2 2 3 2 2 2" xfId="7774"/>
    <cellStyle name="40% - Colore 1 3 2 2 2 3 2 3" xfId="7775"/>
    <cellStyle name="40% - Colore 1 3 2 2 2 3 3" xfId="7776"/>
    <cellStyle name="40% - Colore 1 3 2 2 2 3 3 2" xfId="7777"/>
    <cellStyle name="40% - Colore 1 3 2 2 2 3 4" xfId="7778"/>
    <cellStyle name="40% - Colore 1 3 2 2 2 4" xfId="7779"/>
    <cellStyle name="40% - Colore 1 3 2 2 2 4 2" xfId="7780"/>
    <cellStyle name="40% - Colore 1 3 2 2 2 4 2 2" xfId="7781"/>
    <cellStyle name="40% - Colore 1 3 2 2 2 4 3" xfId="7782"/>
    <cellStyle name="40% - Colore 1 3 2 2 2 5" xfId="7783"/>
    <cellStyle name="40% - Colore 1 3 2 2 2 5 2" xfId="7784"/>
    <cellStyle name="40% - Colore 1 3 2 2 2 6" xfId="7785"/>
    <cellStyle name="40% - Colore 1 3 2 2 2 6 2" xfId="7786"/>
    <cellStyle name="40% - Colore 1 3 2 2 2 7" xfId="7787"/>
    <cellStyle name="40% - Colore 1 3 2 2 2 7 2" xfId="7788"/>
    <cellStyle name="40% - Colore 1 3 2 2 2 8" xfId="7789"/>
    <cellStyle name="40% - Colore 1 3 2 2 3" xfId="7790"/>
    <cellStyle name="40% - Colore 1 3 2 2 3 2" xfId="7791"/>
    <cellStyle name="40% - Colore 1 3 2 2 3 2 2" xfId="7792"/>
    <cellStyle name="40% - Colore 1 3 2 2 3 2 2 2" xfId="7793"/>
    <cellStyle name="40% - Colore 1 3 2 2 3 2 2 2 2" xfId="7794"/>
    <cellStyle name="40% - Colore 1 3 2 2 3 2 2 3" xfId="7795"/>
    <cellStyle name="40% - Colore 1 3 2 2 3 2 3" xfId="7796"/>
    <cellStyle name="40% - Colore 1 3 2 2 3 2 3 2" xfId="7797"/>
    <cellStyle name="40% - Colore 1 3 2 2 3 2 4" xfId="7798"/>
    <cellStyle name="40% - Colore 1 3 2 2 3 3" xfId="7799"/>
    <cellStyle name="40% - Colore 1 3 2 2 3 3 2" xfId="7800"/>
    <cellStyle name="40% - Colore 1 3 2 2 3 3 2 2" xfId="7801"/>
    <cellStyle name="40% - Colore 1 3 2 2 3 3 3" xfId="7802"/>
    <cellStyle name="40% - Colore 1 3 2 2 3 4" xfId="7803"/>
    <cellStyle name="40% - Colore 1 3 2 2 3 4 2" xfId="7804"/>
    <cellStyle name="40% - Colore 1 3 2 2 3 5" xfId="7805"/>
    <cellStyle name="40% - Colore 1 3 2 2 4" xfId="7806"/>
    <cellStyle name="40% - Colore 1 3 2 2 4 2" xfId="7807"/>
    <cellStyle name="40% - Colore 1 3 2 2 4 2 2" xfId="7808"/>
    <cellStyle name="40% - Colore 1 3 2 2 4 2 2 2" xfId="7809"/>
    <cellStyle name="40% - Colore 1 3 2 2 4 2 3" xfId="7810"/>
    <cellStyle name="40% - Colore 1 3 2 2 4 3" xfId="7811"/>
    <cellStyle name="40% - Colore 1 3 2 2 4 3 2" xfId="7812"/>
    <cellStyle name="40% - Colore 1 3 2 2 4 4" xfId="7813"/>
    <cellStyle name="40% - Colore 1 3 2 2 5" xfId="7814"/>
    <cellStyle name="40% - Colore 1 3 2 2 5 2" xfId="7815"/>
    <cellStyle name="40% - Colore 1 3 2 2 5 2 2" xfId="7816"/>
    <cellStyle name="40% - Colore 1 3 2 2 5 3" xfId="7817"/>
    <cellStyle name="40% - Colore 1 3 2 2 6" xfId="7818"/>
    <cellStyle name="40% - Colore 1 3 2 2 6 2" xfId="7819"/>
    <cellStyle name="40% - Colore 1 3 2 2 7" xfId="7820"/>
    <cellStyle name="40% - Colore 1 3 2 2 7 2" xfId="7821"/>
    <cellStyle name="40% - Colore 1 3 2 2 8" xfId="7822"/>
    <cellStyle name="40% - Colore 1 3 2 2 8 2" xfId="7823"/>
    <cellStyle name="40% - Colore 1 3 2 2 9" xfId="7824"/>
    <cellStyle name="40% - Colore 1 3 2 3" xfId="7825"/>
    <cellStyle name="40% - Colore 1 3 2 3 2" xfId="7826"/>
    <cellStyle name="40% - Colore 1 3 2 3 2 2" xfId="7827"/>
    <cellStyle name="40% - Colore 1 3 2 3 2 2 2" xfId="7828"/>
    <cellStyle name="40% - Colore 1 3 2 3 2 2 2 2" xfId="7829"/>
    <cellStyle name="40% - Colore 1 3 2 3 2 2 2 2 2" xfId="7830"/>
    <cellStyle name="40% - Colore 1 3 2 3 2 2 2 3" xfId="7831"/>
    <cellStyle name="40% - Colore 1 3 2 3 2 2 3" xfId="7832"/>
    <cellStyle name="40% - Colore 1 3 2 3 2 2 3 2" xfId="7833"/>
    <cellStyle name="40% - Colore 1 3 2 3 2 2 4" xfId="7834"/>
    <cellStyle name="40% - Colore 1 3 2 3 2 3" xfId="7835"/>
    <cellStyle name="40% - Colore 1 3 2 3 2 3 2" xfId="7836"/>
    <cellStyle name="40% - Colore 1 3 2 3 2 3 2 2" xfId="7837"/>
    <cellStyle name="40% - Colore 1 3 2 3 2 3 3" xfId="7838"/>
    <cellStyle name="40% - Colore 1 3 2 3 2 4" xfId="7839"/>
    <cellStyle name="40% - Colore 1 3 2 3 2 4 2" xfId="7840"/>
    <cellStyle name="40% - Colore 1 3 2 3 2 5" xfId="7841"/>
    <cellStyle name="40% - Colore 1 3 2 3 2 5 2" xfId="7842"/>
    <cellStyle name="40% - Colore 1 3 2 3 2 6" xfId="7843"/>
    <cellStyle name="40% - Colore 1 3 2 3 3" xfId="7844"/>
    <cellStyle name="40% - Colore 1 3 2 3 3 2" xfId="7845"/>
    <cellStyle name="40% - Colore 1 3 2 3 3 2 2" xfId="7846"/>
    <cellStyle name="40% - Colore 1 3 2 3 3 2 2 2" xfId="7847"/>
    <cellStyle name="40% - Colore 1 3 2 3 3 2 3" xfId="7848"/>
    <cellStyle name="40% - Colore 1 3 2 3 3 3" xfId="7849"/>
    <cellStyle name="40% - Colore 1 3 2 3 3 3 2" xfId="7850"/>
    <cellStyle name="40% - Colore 1 3 2 3 3 4" xfId="7851"/>
    <cellStyle name="40% - Colore 1 3 2 3 4" xfId="7852"/>
    <cellStyle name="40% - Colore 1 3 2 3 4 2" xfId="7853"/>
    <cellStyle name="40% - Colore 1 3 2 3 4 2 2" xfId="7854"/>
    <cellStyle name="40% - Colore 1 3 2 3 4 3" xfId="7855"/>
    <cellStyle name="40% - Colore 1 3 2 3 5" xfId="7856"/>
    <cellStyle name="40% - Colore 1 3 2 3 5 2" xfId="7857"/>
    <cellStyle name="40% - Colore 1 3 2 3 6" xfId="7858"/>
    <cellStyle name="40% - Colore 1 3 2 3 6 2" xfId="7859"/>
    <cellStyle name="40% - Colore 1 3 2 3 7" xfId="7860"/>
    <cellStyle name="40% - Colore 1 3 2 3 7 2" xfId="7861"/>
    <cellStyle name="40% - Colore 1 3 2 3 8" xfId="7862"/>
    <cellStyle name="40% - Colore 1 3 2 4" xfId="7863"/>
    <cellStyle name="40% - Colore 1 3 2 4 2" xfId="7864"/>
    <cellStyle name="40% - Colore 1 3 2 4 2 2" xfId="7865"/>
    <cellStyle name="40% - Colore 1 3 2 4 2 2 2" xfId="7866"/>
    <cellStyle name="40% - Colore 1 3 2 4 2 2 2 2" xfId="7867"/>
    <cellStyle name="40% - Colore 1 3 2 4 2 2 3" xfId="7868"/>
    <cellStyle name="40% - Colore 1 3 2 4 2 3" xfId="7869"/>
    <cellStyle name="40% - Colore 1 3 2 4 2 3 2" xfId="7870"/>
    <cellStyle name="40% - Colore 1 3 2 4 2 4" xfId="7871"/>
    <cellStyle name="40% - Colore 1 3 2 4 3" xfId="7872"/>
    <cellStyle name="40% - Colore 1 3 2 4 3 2" xfId="7873"/>
    <cellStyle name="40% - Colore 1 3 2 4 3 2 2" xfId="7874"/>
    <cellStyle name="40% - Colore 1 3 2 4 3 3" xfId="7875"/>
    <cellStyle name="40% - Colore 1 3 2 4 4" xfId="7876"/>
    <cellStyle name="40% - Colore 1 3 2 4 4 2" xfId="7877"/>
    <cellStyle name="40% - Colore 1 3 2 4 5" xfId="7878"/>
    <cellStyle name="40% - Colore 1 3 2 4 5 2" xfId="7879"/>
    <cellStyle name="40% - Colore 1 3 2 4 6" xfId="7880"/>
    <cellStyle name="40% - Colore 1 3 2 5" xfId="7881"/>
    <cellStyle name="40% - Colore 1 3 2 5 2" xfId="7882"/>
    <cellStyle name="40% - Colore 1 3 2 5 2 2" xfId="7883"/>
    <cellStyle name="40% - Colore 1 3 2 5 2 2 2" xfId="7884"/>
    <cellStyle name="40% - Colore 1 3 2 5 2 3" xfId="7885"/>
    <cellStyle name="40% - Colore 1 3 2 5 3" xfId="7886"/>
    <cellStyle name="40% - Colore 1 3 2 5 3 2" xfId="7887"/>
    <cellStyle name="40% - Colore 1 3 2 5 4" xfId="7888"/>
    <cellStyle name="40% - Colore 1 3 2 6" xfId="7889"/>
    <cellStyle name="40% - Colore 1 3 2 6 2" xfId="7890"/>
    <cellStyle name="40% - Colore 1 3 2 6 2 2" xfId="7891"/>
    <cellStyle name="40% - Colore 1 3 2 6 3" xfId="7892"/>
    <cellStyle name="40% - Colore 1 3 2 7" xfId="7893"/>
    <cellStyle name="40% - Colore 1 3 2 7 2" xfId="7894"/>
    <cellStyle name="40% - Colore 1 3 2 8" xfId="7895"/>
    <cellStyle name="40% - Colore 1 3 2 8 2" xfId="7896"/>
    <cellStyle name="40% - Colore 1 3 2 9" xfId="7897"/>
    <cellStyle name="40% - Colore 1 3 2 9 2" xfId="7898"/>
    <cellStyle name="40% - Colore 1 3 3" xfId="7899"/>
    <cellStyle name="40% - Colore 1 3 3 2" xfId="7900"/>
    <cellStyle name="40% - Colore 1 3 3 2 2" xfId="7901"/>
    <cellStyle name="40% - Colore 1 3 3 2 2 2" xfId="7902"/>
    <cellStyle name="40% - Colore 1 3 3 2 2 2 2" xfId="7903"/>
    <cellStyle name="40% - Colore 1 3 3 2 2 2 2 2" xfId="7904"/>
    <cellStyle name="40% - Colore 1 3 3 2 2 2 2 2 2" xfId="7905"/>
    <cellStyle name="40% - Colore 1 3 3 2 2 2 2 3" xfId="7906"/>
    <cellStyle name="40% - Colore 1 3 3 2 2 2 3" xfId="7907"/>
    <cellStyle name="40% - Colore 1 3 3 2 2 2 3 2" xfId="7908"/>
    <cellStyle name="40% - Colore 1 3 3 2 2 2 4" xfId="7909"/>
    <cellStyle name="40% - Colore 1 3 3 2 2 3" xfId="7910"/>
    <cellStyle name="40% - Colore 1 3 3 2 2 3 2" xfId="7911"/>
    <cellStyle name="40% - Colore 1 3 3 2 2 3 2 2" xfId="7912"/>
    <cellStyle name="40% - Colore 1 3 3 2 2 3 3" xfId="7913"/>
    <cellStyle name="40% - Colore 1 3 3 2 2 4" xfId="7914"/>
    <cellStyle name="40% - Colore 1 3 3 2 2 4 2" xfId="7915"/>
    <cellStyle name="40% - Colore 1 3 3 2 2 5" xfId="7916"/>
    <cellStyle name="40% - Colore 1 3 3 2 3" xfId="7917"/>
    <cellStyle name="40% - Colore 1 3 3 2 3 2" xfId="7918"/>
    <cellStyle name="40% - Colore 1 3 3 2 3 2 2" xfId="7919"/>
    <cellStyle name="40% - Colore 1 3 3 2 3 2 2 2" xfId="7920"/>
    <cellStyle name="40% - Colore 1 3 3 2 3 2 3" xfId="7921"/>
    <cellStyle name="40% - Colore 1 3 3 2 3 3" xfId="7922"/>
    <cellStyle name="40% - Colore 1 3 3 2 3 3 2" xfId="7923"/>
    <cellStyle name="40% - Colore 1 3 3 2 3 4" xfId="7924"/>
    <cellStyle name="40% - Colore 1 3 3 2 4" xfId="7925"/>
    <cellStyle name="40% - Colore 1 3 3 2 4 2" xfId="7926"/>
    <cellStyle name="40% - Colore 1 3 3 2 4 2 2" xfId="7927"/>
    <cellStyle name="40% - Colore 1 3 3 2 4 3" xfId="7928"/>
    <cellStyle name="40% - Colore 1 3 3 2 5" xfId="7929"/>
    <cellStyle name="40% - Colore 1 3 3 2 5 2" xfId="7930"/>
    <cellStyle name="40% - Colore 1 3 3 2 6" xfId="7931"/>
    <cellStyle name="40% - Colore 1 3 3 2 6 2" xfId="7932"/>
    <cellStyle name="40% - Colore 1 3 3 2 7" xfId="7933"/>
    <cellStyle name="40% - Colore 1 3 3 2 7 2" xfId="7934"/>
    <cellStyle name="40% - Colore 1 3 3 2 8" xfId="7935"/>
    <cellStyle name="40% - Colore 1 3 3 3" xfId="7936"/>
    <cellStyle name="40% - Colore 1 3 3 3 2" xfId="7937"/>
    <cellStyle name="40% - Colore 1 3 3 3 2 2" xfId="7938"/>
    <cellStyle name="40% - Colore 1 3 3 3 2 2 2" xfId="7939"/>
    <cellStyle name="40% - Colore 1 3 3 3 2 2 2 2" xfId="7940"/>
    <cellStyle name="40% - Colore 1 3 3 3 2 2 3" xfId="7941"/>
    <cellStyle name="40% - Colore 1 3 3 3 2 3" xfId="7942"/>
    <cellStyle name="40% - Colore 1 3 3 3 2 3 2" xfId="7943"/>
    <cellStyle name="40% - Colore 1 3 3 3 2 4" xfId="7944"/>
    <cellStyle name="40% - Colore 1 3 3 3 3" xfId="7945"/>
    <cellStyle name="40% - Colore 1 3 3 3 3 2" xfId="7946"/>
    <cellStyle name="40% - Colore 1 3 3 3 3 2 2" xfId="7947"/>
    <cellStyle name="40% - Colore 1 3 3 3 3 3" xfId="7948"/>
    <cellStyle name="40% - Colore 1 3 3 3 4" xfId="7949"/>
    <cellStyle name="40% - Colore 1 3 3 3 4 2" xfId="7950"/>
    <cellStyle name="40% - Colore 1 3 3 3 5" xfId="7951"/>
    <cellStyle name="40% - Colore 1 3 3 4" xfId="7952"/>
    <cellStyle name="40% - Colore 1 3 3 4 2" xfId="7953"/>
    <cellStyle name="40% - Colore 1 3 3 4 2 2" xfId="7954"/>
    <cellStyle name="40% - Colore 1 3 3 4 2 2 2" xfId="7955"/>
    <cellStyle name="40% - Colore 1 3 3 4 2 3" xfId="7956"/>
    <cellStyle name="40% - Colore 1 3 3 4 3" xfId="7957"/>
    <cellStyle name="40% - Colore 1 3 3 4 3 2" xfId="7958"/>
    <cellStyle name="40% - Colore 1 3 3 4 4" xfId="7959"/>
    <cellStyle name="40% - Colore 1 3 3 5" xfId="7960"/>
    <cellStyle name="40% - Colore 1 3 3 5 2" xfId="7961"/>
    <cellStyle name="40% - Colore 1 3 3 5 2 2" xfId="7962"/>
    <cellStyle name="40% - Colore 1 3 3 5 3" xfId="7963"/>
    <cellStyle name="40% - Colore 1 3 3 6" xfId="7964"/>
    <cellStyle name="40% - Colore 1 3 3 6 2" xfId="7965"/>
    <cellStyle name="40% - Colore 1 3 3 7" xfId="7966"/>
    <cellStyle name="40% - Colore 1 3 3 7 2" xfId="7967"/>
    <cellStyle name="40% - Colore 1 3 3 8" xfId="7968"/>
    <cellStyle name="40% - Colore 1 3 3 8 2" xfId="7969"/>
    <cellStyle name="40% - Colore 1 3 3 9" xfId="7970"/>
    <cellStyle name="40% - Colore 1 3 4" xfId="7971"/>
    <cellStyle name="40% - Colore 1 3 4 2" xfId="7972"/>
    <cellStyle name="40% - Colore 1 3 4 2 2" xfId="7973"/>
    <cellStyle name="40% - Colore 1 3 4 2 2 2" xfId="7974"/>
    <cellStyle name="40% - Colore 1 3 4 2 2 2 2" xfId="7975"/>
    <cellStyle name="40% - Colore 1 3 4 2 2 2 2 2" xfId="7976"/>
    <cellStyle name="40% - Colore 1 3 4 2 2 2 3" xfId="7977"/>
    <cellStyle name="40% - Colore 1 3 4 2 2 3" xfId="7978"/>
    <cellStyle name="40% - Colore 1 3 4 2 2 3 2" xfId="7979"/>
    <cellStyle name="40% - Colore 1 3 4 2 2 4" xfId="7980"/>
    <cellStyle name="40% - Colore 1 3 4 2 3" xfId="7981"/>
    <cellStyle name="40% - Colore 1 3 4 2 3 2" xfId="7982"/>
    <cellStyle name="40% - Colore 1 3 4 2 3 2 2" xfId="7983"/>
    <cellStyle name="40% - Colore 1 3 4 2 3 3" xfId="7984"/>
    <cellStyle name="40% - Colore 1 3 4 2 4" xfId="7985"/>
    <cellStyle name="40% - Colore 1 3 4 2 4 2" xfId="7986"/>
    <cellStyle name="40% - Colore 1 3 4 2 5" xfId="7987"/>
    <cellStyle name="40% - Colore 1 3 4 2 5 2" xfId="7988"/>
    <cellStyle name="40% - Colore 1 3 4 2 6" xfId="7989"/>
    <cellStyle name="40% - Colore 1 3 4 3" xfId="7990"/>
    <cellStyle name="40% - Colore 1 3 4 3 2" xfId="7991"/>
    <cellStyle name="40% - Colore 1 3 4 3 2 2" xfId="7992"/>
    <cellStyle name="40% - Colore 1 3 4 3 2 2 2" xfId="7993"/>
    <cellStyle name="40% - Colore 1 3 4 3 2 3" xfId="7994"/>
    <cellStyle name="40% - Colore 1 3 4 3 3" xfId="7995"/>
    <cellStyle name="40% - Colore 1 3 4 3 3 2" xfId="7996"/>
    <cellStyle name="40% - Colore 1 3 4 3 4" xfId="7997"/>
    <cellStyle name="40% - Colore 1 3 4 4" xfId="7998"/>
    <cellStyle name="40% - Colore 1 3 4 4 2" xfId="7999"/>
    <cellStyle name="40% - Colore 1 3 4 4 2 2" xfId="8000"/>
    <cellStyle name="40% - Colore 1 3 4 4 3" xfId="8001"/>
    <cellStyle name="40% - Colore 1 3 4 5" xfId="8002"/>
    <cellStyle name="40% - Colore 1 3 4 5 2" xfId="8003"/>
    <cellStyle name="40% - Colore 1 3 4 6" xfId="8004"/>
    <cellStyle name="40% - Colore 1 3 4 6 2" xfId="8005"/>
    <cellStyle name="40% - Colore 1 3 4 7" xfId="8006"/>
    <cellStyle name="40% - Colore 1 3 4 7 2" xfId="8007"/>
    <cellStyle name="40% - Colore 1 3 4 8" xfId="8008"/>
    <cellStyle name="40% - Colore 1 3 5" xfId="8009"/>
    <cellStyle name="40% - Colore 1 3 5 2" xfId="8010"/>
    <cellStyle name="40% - Colore 1 3 5 2 2" xfId="8011"/>
    <cellStyle name="40% - Colore 1 3 5 2 2 2" xfId="8012"/>
    <cellStyle name="40% - Colore 1 3 5 2 2 2 2" xfId="8013"/>
    <cellStyle name="40% - Colore 1 3 5 2 2 3" xfId="8014"/>
    <cellStyle name="40% - Colore 1 3 5 2 3" xfId="8015"/>
    <cellStyle name="40% - Colore 1 3 5 2 3 2" xfId="8016"/>
    <cellStyle name="40% - Colore 1 3 5 2 4" xfId="8017"/>
    <cellStyle name="40% - Colore 1 3 5 3" xfId="8018"/>
    <cellStyle name="40% - Colore 1 3 5 3 2" xfId="8019"/>
    <cellStyle name="40% - Colore 1 3 5 3 2 2" xfId="8020"/>
    <cellStyle name="40% - Colore 1 3 5 3 3" xfId="8021"/>
    <cellStyle name="40% - Colore 1 3 5 4" xfId="8022"/>
    <cellStyle name="40% - Colore 1 3 5 4 2" xfId="8023"/>
    <cellStyle name="40% - Colore 1 3 5 5" xfId="8024"/>
    <cellStyle name="40% - Colore 1 3 5 5 2" xfId="8025"/>
    <cellStyle name="40% - Colore 1 3 5 6" xfId="8026"/>
    <cellStyle name="40% - Colore 1 3 6" xfId="8027"/>
    <cellStyle name="40% - Colore 1 3 6 2" xfId="8028"/>
    <cellStyle name="40% - Colore 1 3 6 2 2" xfId="8029"/>
    <cellStyle name="40% - Colore 1 3 6 2 2 2" xfId="8030"/>
    <cellStyle name="40% - Colore 1 3 6 2 3" xfId="8031"/>
    <cellStyle name="40% - Colore 1 3 6 3" xfId="8032"/>
    <cellStyle name="40% - Colore 1 3 6 3 2" xfId="8033"/>
    <cellStyle name="40% - Colore 1 3 6 4" xfId="8034"/>
    <cellStyle name="40% - Colore 1 3 7" xfId="8035"/>
    <cellStyle name="40% - Colore 1 3 7 2" xfId="8036"/>
    <cellStyle name="40% - Colore 1 3 7 2 2" xfId="8037"/>
    <cellStyle name="40% - Colore 1 3 7 3" xfId="8038"/>
    <cellStyle name="40% - Colore 1 3 8" xfId="8039"/>
    <cellStyle name="40% - Colore 1 3 8 2" xfId="8040"/>
    <cellStyle name="40% - Colore 1 3 9" xfId="8041"/>
    <cellStyle name="40% - Colore 1 3 9 2" xfId="8042"/>
    <cellStyle name="40% - Colore 1 4" xfId="8043"/>
    <cellStyle name="40% - Colore 1 4 10" xfId="8044"/>
    <cellStyle name="40% - Colore 1 4 2" xfId="8045"/>
    <cellStyle name="40% - Colore 1 4 2 2" xfId="8046"/>
    <cellStyle name="40% - Colore 1 4 2 2 2" xfId="8047"/>
    <cellStyle name="40% - Colore 1 4 2 2 2 2" xfId="8048"/>
    <cellStyle name="40% - Colore 1 4 2 2 2 2 2" xfId="8049"/>
    <cellStyle name="40% - Colore 1 4 2 2 2 2 2 2" xfId="8050"/>
    <cellStyle name="40% - Colore 1 4 2 2 2 2 2 2 2" xfId="8051"/>
    <cellStyle name="40% - Colore 1 4 2 2 2 2 2 3" xfId="8052"/>
    <cellStyle name="40% - Colore 1 4 2 2 2 2 3" xfId="8053"/>
    <cellStyle name="40% - Colore 1 4 2 2 2 2 3 2" xfId="8054"/>
    <cellStyle name="40% - Colore 1 4 2 2 2 2 4" xfId="8055"/>
    <cellStyle name="40% - Colore 1 4 2 2 2 3" xfId="8056"/>
    <cellStyle name="40% - Colore 1 4 2 2 2 3 2" xfId="8057"/>
    <cellStyle name="40% - Colore 1 4 2 2 2 3 2 2" xfId="8058"/>
    <cellStyle name="40% - Colore 1 4 2 2 2 3 3" xfId="8059"/>
    <cellStyle name="40% - Colore 1 4 2 2 2 4" xfId="8060"/>
    <cellStyle name="40% - Colore 1 4 2 2 2 4 2" xfId="8061"/>
    <cellStyle name="40% - Colore 1 4 2 2 2 5" xfId="8062"/>
    <cellStyle name="40% - Colore 1 4 2 2 3" xfId="8063"/>
    <cellStyle name="40% - Colore 1 4 2 2 3 2" xfId="8064"/>
    <cellStyle name="40% - Colore 1 4 2 2 3 2 2" xfId="8065"/>
    <cellStyle name="40% - Colore 1 4 2 2 3 2 2 2" xfId="8066"/>
    <cellStyle name="40% - Colore 1 4 2 2 3 2 3" xfId="8067"/>
    <cellStyle name="40% - Colore 1 4 2 2 3 3" xfId="8068"/>
    <cellStyle name="40% - Colore 1 4 2 2 3 3 2" xfId="8069"/>
    <cellStyle name="40% - Colore 1 4 2 2 3 4" xfId="8070"/>
    <cellStyle name="40% - Colore 1 4 2 2 4" xfId="8071"/>
    <cellStyle name="40% - Colore 1 4 2 2 4 2" xfId="8072"/>
    <cellStyle name="40% - Colore 1 4 2 2 4 2 2" xfId="8073"/>
    <cellStyle name="40% - Colore 1 4 2 2 4 3" xfId="8074"/>
    <cellStyle name="40% - Colore 1 4 2 2 5" xfId="8075"/>
    <cellStyle name="40% - Colore 1 4 2 2 5 2" xfId="8076"/>
    <cellStyle name="40% - Colore 1 4 2 2 6" xfId="8077"/>
    <cellStyle name="40% - Colore 1 4 2 2 6 2" xfId="8078"/>
    <cellStyle name="40% - Colore 1 4 2 2 7" xfId="8079"/>
    <cellStyle name="40% - Colore 1 4 2 2 7 2" xfId="8080"/>
    <cellStyle name="40% - Colore 1 4 2 2 8" xfId="8081"/>
    <cellStyle name="40% - Colore 1 4 2 3" xfId="8082"/>
    <cellStyle name="40% - Colore 1 4 2 3 2" xfId="8083"/>
    <cellStyle name="40% - Colore 1 4 2 3 2 2" xfId="8084"/>
    <cellStyle name="40% - Colore 1 4 2 3 2 2 2" xfId="8085"/>
    <cellStyle name="40% - Colore 1 4 2 3 2 2 2 2" xfId="8086"/>
    <cellStyle name="40% - Colore 1 4 2 3 2 2 3" xfId="8087"/>
    <cellStyle name="40% - Colore 1 4 2 3 2 3" xfId="8088"/>
    <cellStyle name="40% - Colore 1 4 2 3 2 3 2" xfId="8089"/>
    <cellStyle name="40% - Colore 1 4 2 3 2 4" xfId="8090"/>
    <cellStyle name="40% - Colore 1 4 2 3 3" xfId="8091"/>
    <cellStyle name="40% - Colore 1 4 2 3 3 2" xfId="8092"/>
    <cellStyle name="40% - Colore 1 4 2 3 3 2 2" xfId="8093"/>
    <cellStyle name="40% - Colore 1 4 2 3 3 3" xfId="8094"/>
    <cellStyle name="40% - Colore 1 4 2 3 4" xfId="8095"/>
    <cellStyle name="40% - Colore 1 4 2 3 4 2" xfId="8096"/>
    <cellStyle name="40% - Colore 1 4 2 3 5" xfId="8097"/>
    <cellStyle name="40% - Colore 1 4 2 4" xfId="8098"/>
    <cellStyle name="40% - Colore 1 4 2 4 2" xfId="8099"/>
    <cellStyle name="40% - Colore 1 4 2 4 2 2" xfId="8100"/>
    <cellStyle name="40% - Colore 1 4 2 4 2 2 2" xfId="8101"/>
    <cellStyle name="40% - Colore 1 4 2 4 2 3" xfId="8102"/>
    <cellStyle name="40% - Colore 1 4 2 4 3" xfId="8103"/>
    <cellStyle name="40% - Colore 1 4 2 4 3 2" xfId="8104"/>
    <cellStyle name="40% - Colore 1 4 2 4 4" xfId="8105"/>
    <cellStyle name="40% - Colore 1 4 2 5" xfId="8106"/>
    <cellStyle name="40% - Colore 1 4 2 5 2" xfId="8107"/>
    <cellStyle name="40% - Colore 1 4 2 5 2 2" xfId="8108"/>
    <cellStyle name="40% - Colore 1 4 2 5 3" xfId="8109"/>
    <cellStyle name="40% - Colore 1 4 2 6" xfId="8110"/>
    <cellStyle name="40% - Colore 1 4 2 6 2" xfId="8111"/>
    <cellStyle name="40% - Colore 1 4 2 7" xfId="8112"/>
    <cellStyle name="40% - Colore 1 4 2 7 2" xfId="8113"/>
    <cellStyle name="40% - Colore 1 4 2 8" xfId="8114"/>
    <cellStyle name="40% - Colore 1 4 2 8 2" xfId="8115"/>
    <cellStyle name="40% - Colore 1 4 2 9" xfId="8116"/>
    <cellStyle name="40% - Colore 1 4 3" xfId="8117"/>
    <cellStyle name="40% - Colore 1 4 3 2" xfId="8118"/>
    <cellStyle name="40% - Colore 1 4 3 2 2" xfId="8119"/>
    <cellStyle name="40% - Colore 1 4 3 2 2 2" xfId="8120"/>
    <cellStyle name="40% - Colore 1 4 3 2 2 2 2" xfId="8121"/>
    <cellStyle name="40% - Colore 1 4 3 2 2 2 2 2" xfId="8122"/>
    <cellStyle name="40% - Colore 1 4 3 2 2 2 3" xfId="8123"/>
    <cellStyle name="40% - Colore 1 4 3 2 2 3" xfId="8124"/>
    <cellStyle name="40% - Colore 1 4 3 2 2 3 2" xfId="8125"/>
    <cellStyle name="40% - Colore 1 4 3 2 2 4" xfId="8126"/>
    <cellStyle name="40% - Colore 1 4 3 2 3" xfId="8127"/>
    <cellStyle name="40% - Colore 1 4 3 2 3 2" xfId="8128"/>
    <cellStyle name="40% - Colore 1 4 3 2 3 2 2" xfId="8129"/>
    <cellStyle name="40% - Colore 1 4 3 2 3 3" xfId="8130"/>
    <cellStyle name="40% - Colore 1 4 3 2 4" xfId="8131"/>
    <cellStyle name="40% - Colore 1 4 3 2 4 2" xfId="8132"/>
    <cellStyle name="40% - Colore 1 4 3 2 5" xfId="8133"/>
    <cellStyle name="40% - Colore 1 4 3 2 5 2" xfId="8134"/>
    <cellStyle name="40% - Colore 1 4 3 2 6" xfId="8135"/>
    <cellStyle name="40% - Colore 1 4 3 3" xfId="8136"/>
    <cellStyle name="40% - Colore 1 4 3 3 2" xfId="8137"/>
    <cellStyle name="40% - Colore 1 4 3 3 2 2" xfId="8138"/>
    <cellStyle name="40% - Colore 1 4 3 3 2 2 2" xfId="8139"/>
    <cellStyle name="40% - Colore 1 4 3 3 2 3" xfId="8140"/>
    <cellStyle name="40% - Colore 1 4 3 3 3" xfId="8141"/>
    <cellStyle name="40% - Colore 1 4 3 3 3 2" xfId="8142"/>
    <cellStyle name="40% - Colore 1 4 3 3 4" xfId="8143"/>
    <cellStyle name="40% - Colore 1 4 3 4" xfId="8144"/>
    <cellStyle name="40% - Colore 1 4 3 4 2" xfId="8145"/>
    <cellStyle name="40% - Colore 1 4 3 4 2 2" xfId="8146"/>
    <cellStyle name="40% - Colore 1 4 3 4 3" xfId="8147"/>
    <cellStyle name="40% - Colore 1 4 3 5" xfId="8148"/>
    <cellStyle name="40% - Colore 1 4 3 5 2" xfId="8149"/>
    <cellStyle name="40% - Colore 1 4 3 6" xfId="8150"/>
    <cellStyle name="40% - Colore 1 4 3 6 2" xfId="8151"/>
    <cellStyle name="40% - Colore 1 4 3 7" xfId="8152"/>
    <cellStyle name="40% - Colore 1 4 3 7 2" xfId="8153"/>
    <cellStyle name="40% - Colore 1 4 3 8" xfId="8154"/>
    <cellStyle name="40% - Colore 1 4 4" xfId="8155"/>
    <cellStyle name="40% - Colore 1 4 4 2" xfId="8156"/>
    <cellStyle name="40% - Colore 1 4 4 2 2" xfId="8157"/>
    <cellStyle name="40% - Colore 1 4 4 2 2 2" xfId="8158"/>
    <cellStyle name="40% - Colore 1 4 4 2 2 2 2" xfId="8159"/>
    <cellStyle name="40% - Colore 1 4 4 2 2 3" xfId="8160"/>
    <cellStyle name="40% - Colore 1 4 4 2 3" xfId="8161"/>
    <cellStyle name="40% - Colore 1 4 4 2 3 2" xfId="8162"/>
    <cellStyle name="40% - Colore 1 4 4 2 4" xfId="8163"/>
    <cellStyle name="40% - Colore 1 4 4 3" xfId="8164"/>
    <cellStyle name="40% - Colore 1 4 4 3 2" xfId="8165"/>
    <cellStyle name="40% - Colore 1 4 4 3 2 2" xfId="8166"/>
    <cellStyle name="40% - Colore 1 4 4 3 3" xfId="8167"/>
    <cellStyle name="40% - Colore 1 4 4 4" xfId="8168"/>
    <cellStyle name="40% - Colore 1 4 4 4 2" xfId="8169"/>
    <cellStyle name="40% - Colore 1 4 4 5" xfId="8170"/>
    <cellStyle name="40% - Colore 1 4 4 5 2" xfId="8171"/>
    <cellStyle name="40% - Colore 1 4 4 6" xfId="8172"/>
    <cellStyle name="40% - Colore 1 4 5" xfId="8173"/>
    <cellStyle name="40% - Colore 1 4 5 2" xfId="8174"/>
    <cellStyle name="40% - Colore 1 4 5 2 2" xfId="8175"/>
    <cellStyle name="40% - Colore 1 4 5 2 2 2" xfId="8176"/>
    <cellStyle name="40% - Colore 1 4 5 2 3" xfId="8177"/>
    <cellStyle name="40% - Colore 1 4 5 3" xfId="8178"/>
    <cellStyle name="40% - Colore 1 4 5 3 2" xfId="8179"/>
    <cellStyle name="40% - Colore 1 4 5 4" xfId="8180"/>
    <cellStyle name="40% - Colore 1 4 6" xfId="8181"/>
    <cellStyle name="40% - Colore 1 4 6 2" xfId="8182"/>
    <cellStyle name="40% - Colore 1 4 6 2 2" xfId="8183"/>
    <cellStyle name="40% - Colore 1 4 6 3" xfId="8184"/>
    <cellStyle name="40% - Colore 1 4 7" xfId="8185"/>
    <cellStyle name="40% - Colore 1 4 7 2" xfId="8186"/>
    <cellStyle name="40% - Colore 1 4 8" xfId="8187"/>
    <cellStyle name="40% - Colore 1 4 8 2" xfId="8188"/>
    <cellStyle name="40% - Colore 1 4 9" xfId="8189"/>
    <cellStyle name="40% - Colore 1 4 9 2" xfId="8190"/>
    <cellStyle name="40% - Colore 1 5" xfId="8191"/>
    <cellStyle name="40% - Colore 1 5 2" xfId="8192"/>
    <cellStyle name="40% - Colore 1 5 2 2" xfId="8193"/>
    <cellStyle name="40% - Colore 1 5 2 2 2" xfId="8194"/>
    <cellStyle name="40% - Colore 1 5 2 2 2 2" xfId="8195"/>
    <cellStyle name="40% - Colore 1 5 2 2 2 2 2" xfId="8196"/>
    <cellStyle name="40% - Colore 1 5 2 2 2 2 2 2" xfId="8197"/>
    <cellStyle name="40% - Colore 1 5 2 2 2 2 3" xfId="8198"/>
    <cellStyle name="40% - Colore 1 5 2 2 2 3" xfId="8199"/>
    <cellStyle name="40% - Colore 1 5 2 2 2 3 2" xfId="8200"/>
    <cellStyle name="40% - Colore 1 5 2 2 2 4" xfId="8201"/>
    <cellStyle name="40% - Colore 1 5 2 2 3" xfId="8202"/>
    <cellStyle name="40% - Colore 1 5 2 2 3 2" xfId="8203"/>
    <cellStyle name="40% - Colore 1 5 2 2 3 2 2" xfId="8204"/>
    <cellStyle name="40% - Colore 1 5 2 2 3 3" xfId="8205"/>
    <cellStyle name="40% - Colore 1 5 2 2 4" xfId="8206"/>
    <cellStyle name="40% - Colore 1 5 2 2 4 2" xfId="8207"/>
    <cellStyle name="40% - Colore 1 5 2 2 5" xfId="8208"/>
    <cellStyle name="40% - Colore 1 5 2 3" xfId="8209"/>
    <cellStyle name="40% - Colore 1 5 2 3 2" xfId="8210"/>
    <cellStyle name="40% - Colore 1 5 2 3 2 2" xfId="8211"/>
    <cellStyle name="40% - Colore 1 5 2 3 2 2 2" xfId="8212"/>
    <cellStyle name="40% - Colore 1 5 2 3 2 3" xfId="8213"/>
    <cellStyle name="40% - Colore 1 5 2 3 3" xfId="8214"/>
    <cellStyle name="40% - Colore 1 5 2 3 3 2" xfId="8215"/>
    <cellStyle name="40% - Colore 1 5 2 3 4" xfId="8216"/>
    <cellStyle name="40% - Colore 1 5 2 4" xfId="8217"/>
    <cellStyle name="40% - Colore 1 5 2 4 2" xfId="8218"/>
    <cellStyle name="40% - Colore 1 5 2 4 2 2" xfId="8219"/>
    <cellStyle name="40% - Colore 1 5 2 4 3" xfId="8220"/>
    <cellStyle name="40% - Colore 1 5 2 5" xfId="8221"/>
    <cellStyle name="40% - Colore 1 5 2 5 2" xfId="8222"/>
    <cellStyle name="40% - Colore 1 5 2 6" xfId="8223"/>
    <cellStyle name="40% - Colore 1 5 2 6 2" xfId="8224"/>
    <cellStyle name="40% - Colore 1 5 2 7" xfId="8225"/>
    <cellStyle name="40% - Colore 1 5 2 7 2" xfId="8226"/>
    <cellStyle name="40% - Colore 1 5 2 8" xfId="8227"/>
    <cellStyle name="40% - Colore 1 5 3" xfId="8228"/>
    <cellStyle name="40% - Colore 1 5 3 2" xfId="8229"/>
    <cellStyle name="40% - Colore 1 5 3 2 2" xfId="8230"/>
    <cellStyle name="40% - Colore 1 5 3 2 2 2" xfId="8231"/>
    <cellStyle name="40% - Colore 1 5 3 2 2 2 2" xfId="8232"/>
    <cellStyle name="40% - Colore 1 5 3 2 2 3" xfId="8233"/>
    <cellStyle name="40% - Colore 1 5 3 2 3" xfId="8234"/>
    <cellStyle name="40% - Colore 1 5 3 2 3 2" xfId="8235"/>
    <cellStyle name="40% - Colore 1 5 3 2 4" xfId="8236"/>
    <cellStyle name="40% - Colore 1 5 3 3" xfId="8237"/>
    <cellStyle name="40% - Colore 1 5 3 3 2" xfId="8238"/>
    <cellStyle name="40% - Colore 1 5 3 3 2 2" xfId="8239"/>
    <cellStyle name="40% - Colore 1 5 3 3 3" xfId="8240"/>
    <cellStyle name="40% - Colore 1 5 3 4" xfId="8241"/>
    <cellStyle name="40% - Colore 1 5 3 4 2" xfId="8242"/>
    <cellStyle name="40% - Colore 1 5 3 5" xfId="8243"/>
    <cellStyle name="40% - Colore 1 5 4" xfId="8244"/>
    <cellStyle name="40% - Colore 1 5 4 2" xfId="8245"/>
    <cellStyle name="40% - Colore 1 5 4 2 2" xfId="8246"/>
    <cellStyle name="40% - Colore 1 5 4 2 2 2" xfId="8247"/>
    <cellStyle name="40% - Colore 1 5 4 2 3" xfId="8248"/>
    <cellStyle name="40% - Colore 1 5 4 3" xfId="8249"/>
    <cellStyle name="40% - Colore 1 5 4 3 2" xfId="8250"/>
    <cellStyle name="40% - Colore 1 5 4 4" xfId="8251"/>
    <cellStyle name="40% - Colore 1 5 5" xfId="8252"/>
    <cellStyle name="40% - Colore 1 5 5 2" xfId="8253"/>
    <cellStyle name="40% - Colore 1 5 5 2 2" xfId="8254"/>
    <cellStyle name="40% - Colore 1 5 5 3" xfId="8255"/>
    <cellStyle name="40% - Colore 1 5 6" xfId="8256"/>
    <cellStyle name="40% - Colore 1 5 6 2" xfId="8257"/>
    <cellStyle name="40% - Colore 1 5 7" xfId="8258"/>
    <cellStyle name="40% - Colore 1 5 7 2" xfId="8259"/>
    <cellStyle name="40% - Colore 1 5 8" xfId="8260"/>
    <cellStyle name="40% - Colore 1 5 8 2" xfId="8261"/>
    <cellStyle name="40% - Colore 1 5 9" xfId="8262"/>
    <cellStyle name="40% - Colore 1 6" xfId="8263"/>
    <cellStyle name="40% - Colore 1 6 2" xfId="8264"/>
    <cellStyle name="40% - Colore 1 6 2 2" xfId="8265"/>
    <cellStyle name="40% - Colore 1 6 2 2 2" xfId="8266"/>
    <cellStyle name="40% - Colore 1 6 2 2 2 2" xfId="8267"/>
    <cellStyle name="40% - Colore 1 6 2 2 2 2 2" xfId="8268"/>
    <cellStyle name="40% - Colore 1 6 2 2 2 3" xfId="8269"/>
    <cellStyle name="40% - Colore 1 6 2 2 3" xfId="8270"/>
    <cellStyle name="40% - Colore 1 6 2 2 3 2" xfId="8271"/>
    <cellStyle name="40% - Colore 1 6 2 2 4" xfId="8272"/>
    <cellStyle name="40% - Colore 1 6 2 3" xfId="8273"/>
    <cellStyle name="40% - Colore 1 6 2 3 2" xfId="8274"/>
    <cellStyle name="40% - Colore 1 6 2 3 2 2" xfId="8275"/>
    <cellStyle name="40% - Colore 1 6 2 3 3" xfId="8276"/>
    <cellStyle name="40% - Colore 1 6 2 4" xfId="8277"/>
    <cellStyle name="40% - Colore 1 6 2 4 2" xfId="8278"/>
    <cellStyle name="40% - Colore 1 6 2 5" xfId="8279"/>
    <cellStyle name="40% - Colore 1 6 2 5 2" xfId="8280"/>
    <cellStyle name="40% - Colore 1 6 2 6" xfId="8281"/>
    <cellStyle name="40% - Colore 1 6 3" xfId="8282"/>
    <cellStyle name="40% - Colore 1 6 3 2" xfId="8283"/>
    <cellStyle name="40% - Colore 1 6 3 2 2" xfId="8284"/>
    <cellStyle name="40% - Colore 1 6 3 2 2 2" xfId="8285"/>
    <cellStyle name="40% - Colore 1 6 3 2 3" xfId="8286"/>
    <cellStyle name="40% - Colore 1 6 3 3" xfId="8287"/>
    <cellStyle name="40% - Colore 1 6 3 3 2" xfId="8288"/>
    <cellStyle name="40% - Colore 1 6 3 4" xfId="8289"/>
    <cellStyle name="40% - Colore 1 6 4" xfId="8290"/>
    <cellStyle name="40% - Colore 1 6 4 2" xfId="8291"/>
    <cellStyle name="40% - Colore 1 6 4 2 2" xfId="8292"/>
    <cellStyle name="40% - Colore 1 6 4 3" xfId="8293"/>
    <cellStyle name="40% - Colore 1 6 5" xfId="8294"/>
    <cellStyle name="40% - Colore 1 6 5 2" xfId="8295"/>
    <cellStyle name="40% - Colore 1 6 6" xfId="8296"/>
    <cellStyle name="40% - Colore 1 6 6 2" xfId="8297"/>
    <cellStyle name="40% - Colore 1 6 7" xfId="8298"/>
    <cellStyle name="40% - Colore 1 6 7 2" xfId="8299"/>
    <cellStyle name="40% - Colore 1 6 8" xfId="8300"/>
    <cellStyle name="40% - Colore 1 7" xfId="8301"/>
    <cellStyle name="40% - Colore 1 7 2" xfId="8302"/>
    <cellStyle name="40% - Colore 1 7 2 2" xfId="8303"/>
    <cellStyle name="40% - Colore 1 7 2 2 2" xfId="8304"/>
    <cellStyle name="40% - Colore 1 7 2 2 2 2" xfId="8305"/>
    <cellStyle name="40% - Colore 1 7 2 2 3" xfId="8306"/>
    <cellStyle name="40% - Colore 1 7 2 3" xfId="8307"/>
    <cellStyle name="40% - Colore 1 7 2 3 2" xfId="8308"/>
    <cellStyle name="40% - Colore 1 7 2 4" xfId="8309"/>
    <cellStyle name="40% - Colore 1 7 3" xfId="8310"/>
    <cellStyle name="40% - Colore 1 7 3 2" xfId="8311"/>
    <cellStyle name="40% - Colore 1 7 3 2 2" xfId="8312"/>
    <cellStyle name="40% - Colore 1 7 3 3" xfId="8313"/>
    <cellStyle name="40% - Colore 1 7 4" xfId="8314"/>
    <cellStyle name="40% - Colore 1 7 4 2" xfId="8315"/>
    <cellStyle name="40% - Colore 1 7 5" xfId="8316"/>
    <cellStyle name="40% - Colore 1 7 5 2" xfId="8317"/>
    <cellStyle name="40% - Colore 1 7 6" xfId="8318"/>
    <cellStyle name="40% - Colore 1 8" xfId="8319"/>
    <cellStyle name="40% - Colore 1 8 2" xfId="8320"/>
    <cellStyle name="40% - Colore 1 8 2 2" xfId="8321"/>
    <cellStyle name="40% - Colore 1 8 2 2 2" xfId="8322"/>
    <cellStyle name="40% - Colore 1 8 2 3" xfId="8323"/>
    <cellStyle name="40% - Colore 1 8 3" xfId="8324"/>
    <cellStyle name="40% - Colore 1 8 3 2" xfId="8325"/>
    <cellStyle name="40% - Colore 1 8 4" xfId="8326"/>
    <cellStyle name="40% - Colore 1 9" xfId="8327"/>
    <cellStyle name="40% - Colore 1 9 2" xfId="8328"/>
    <cellStyle name="40% - Colore 1 9 2 2" xfId="8329"/>
    <cellStyle name="40% - Colore 1 9 3" xfId="8330"/>
    <cellStyle name="40% - Colore 2 10" xfId="8331"/>
    <cellStyle name="40% - Colore 2 10 2" xfId="8332"/>
    <cellStyle name="40% - Colore 2 11" xfId="8333"/>
    <cellStyle name="40% - Colore 2 11 2" xfId="8334"/>
    <cellStyle name="40% - Colore 2 12" xfId="8335"/>
    <cellStyle name="40% - Colore 2 12 2" xfId="8336"/>
    <cellStyle name="40% - Colore 2 13" xfId="8337"/>
    <cellStyle name="40% - Colore 2 14" xfId="8338"/>
    <cellStyle name="40% - Colore 2 2" xfId="8339"/>
    <cellStyle name="40% - Colore 2 2 10" xfId="8340"/>
    <cellStyle name="40% - Colore 2 2 10 2" xfId="8341"/>
    <cellStyle name="40% - Colore 2 2 11" xfId="8342"/>
    <cellStyle name="40% - Colore 2 2 11 2" xfId="8343"/>
    <cellStyle name="40% - Colore 2 2 12" xfId="8344"/>
    <cellStyle name="40% - Colore 2 2 13" xfId="8345"/>
    <cellStyle name="40% - Colore 2 2 14" xfId="8346"/>
    <cellStyle name="40% - Colore 2 2 2" xfId="8347"/>
    <cellStyle name="40% - Colore 2 2 2 10" xfId="8348"/>
    <cellStyle name="40% - Colore 2 2 2 10 2" xfId="8349"/>
    <cellStyle name="40% - Colore 2 2 2 11" xfId="8350"/>
    <cellStyle name="40% - Colore 2 2 2 2" xfId="8351"/>
    <cellStyle name="40% - Colore 2 2 2 2 10" xfId="8352"/>
    <cellStyle name="40% - Colore 2 2 2 2 2" xfId="8353"/>
    <cellStyle name="40% - Colore 2 2 2 2 2 2" xfId="8354"/>
    <cellStyle name="40% - Colore 2 2 2 2 2 2 2" xfId="8355"/>
    <cellStyle name="40% - Colore 2 2 2 2 2 2 2 2" xfId="8356"/>
    <cellStyle name="40% - Colore 2 2 2 2 2 2 2 2 2" xfId="8357"/>
    <cellStyle name="40% - Colore 2 2 2 2 2 2 2 2 2 2" xfId="8358"/>
    <cellStyle name="40% - Colore 2 2 2 2 2 2 2 2 2 2 2" xfId="8359"/>
    <cellStyle name="40% - Colore 2 2 2 2 2 2 2 2 2 3" xfId="8360"/>
    <cellStyle name="40% - Colore 2 2 2 2 2 2 2 2 3" xfId="8361"/>
    <cellStyle name="40% - Colore 2 2 2 2 2 2 2 2 3 2" xfId="8362"/>
    <cellStyle name="40% - Colore 2 2 2 2 2 2 2 2 4" xfId="8363"/>
    <cellStyle name="40% - Colore 2 2 2 2 2 2 2 3" xfId="8364"/>
    <cellStyle name="40% - Colore 2 2 2 2 2 2 2 3 2" xfId="8365"/>
    <cellStyle name="40% - Colore 2 2 2 2 2 2 2 3 2 2" xfId="8366"/>
    <cellStyle name="40% - Colore 2 2 2 2 2 2 2 3 3" xfId="8367"/>
    <cellStyle name="40% - Colore 2 2 2 2 2 2 2 4" xfId="8368"/>
    <cellStyle name="40% - Colore 2 2 2 2 2 2 2 4 2" xfId="8369"/>
    <cellStyle name="40% - Colore 2 2 2 2 2 2 2 5" xfId="8370"/>
    <cellStyle name="40% - Colore 2 2 2 2 2 2 3" xfId="8371"/>
    <cellStyle name="40% - Colore 2 2 2 2 2 2 3 2" xfId="8372"/>
    <cellStyle name="40% - Colore 2 2 2 2 2 2 3 2 2" xfId="8373"/>
    <cellStyle name="40% - Colore 2 2 2 2 2 2 3 2 2 2" xfId="8374"/>
    <cellStyle name="40% - Colore 2 2 2 2 2 2 3 2 3" xfId="8375"/>
    <cellStyle name="40% - Colore 2 2 2 2 2 2 3 3" xfId="8376"/>
    <cellStyle name="40% - Colore 2 2 2 2 2 2 3 3 2" xfId="8377"/>
    <cellStyle name="40% - Colore 2 2 2 2 2 2 3 4" xfId="8378"/>
    <cellStyle name="40% - Colore 2 2 2 2 2 2 4" xfId="8379"/>
    <cellStyle name="40% - Colore 2 2 2 2 2 2 4 2" xfId="8380"/>
    <cellStyle name="40% - Colore 2 2 2 2 2 2 4 2 2" xfId="8381"/>
    <cellStyle name="40% - Colore 2 2 2 2 2 2 4 3" xfId="8382"/>
    <cellStyle name="40% - Colore 2 2 2 2 2 2 5" xfId="8383"/>
    <cellStyle name="40% - Colore 2 2 2 2 2 2 5 2" xfId="8384"/>
    <cellStyle name="40% - Colore 2 2 2 2 2 2 6" xfId="8385"/>
    <cellStyle name="40% - Colore 2 2 2 2 2 2 6 2" xfId="8386"/>
    <cellStyle name="40% - Colore 2 2 2 2 2 2 7" xfId="8387"/>
    <cellStyle name="40% - Colore 2 2 2 2 2 2 7 2" xfId="8388"/>
    <cellStyle name="40% - Colore 2 2 2 2 2 2 8" xfId="8389"/>
    <cellStyle name="40% - Colore 2 2 2 2 2 3" xfId="8390"/>
    <cellStyle name="40% - Colore 2 2 2 2 2 3 2" xfId="8391"/>
    <cellStyle name="40% - Colore 2 2 2 2 2 3 2 2" xfId="8392"/>
    <cellStyle name="40% - Colore 2 2 2 2 2 3 2 2 2" xfId="8393"/>
    <cellStyle name="40% - Colore 2 2 2 2 2 3 2 2 2 2" xfId="8394"/>
    <cellStyle name="40% - Colore 2 2 2 2 2 3 2 2 3" xfId="8395"/>
    <cellStyle name="40% - Colore 2 2 2 2 2 3 2 3" xfId="8396"/>
    <cellStyle name="40% - Colore 2 2 2 2 2 3 2 3 2" xfId="8397"/>
    <cellStyle name="40% - Colore 2 2 2 2 2 3 2 4" xfId="8398"/>
    <cellStyle name="40% - Colore 2 2 2 2 2 3 3" xfId="8399"/>
    <cellStyle name="40% - Colore 2 2 2 2 2 3 3 2" xfId="8400"/>
    <cellStyle name="40% - Colore 2 2 2 2 2 3 3 2 2" xfId="8401"/>
    <cellStyle name="40% - Colore 2 2 2 2 2 3 3 3" xfId="8402"/>
    <cellStyle name="40% - Colore 2 2 2 2 2 3 4" xfId="8403"/>
    <cellStyle name="40% - Colore 2 2 2 2 2 3 4 2" xfId="8404"/>
    <cellStyle name="40% - Colore 2 2 2 2 2 3 5" xfId="8405"/>
    <cellStyle name="40% - Colore 2 2 2 2 2 4" xfId="8406"/>
    <cellStyle name="40% - Colore 2 2 2 2 2 4 2" xfId="8407"/>
    <cellStyle name="40% - Colore 2 2 2 2 2 4 2 2" xfId="8408"/>
    <cellStyle name="40% - Colore 2 2 2 2 2 4 2 2 2" xfId="8409"/>
    <cellStyle name="40% - Colore 2 2 2 2 2 4 2 3" xfId="8410"/>
    <cellStyle name="40% - Colore 2 2 2 2 2 4 3" xfId="8411"/>
    <cellStyle name="40% - Colore 2 2 2 2 2 4 3 2" xfId="8412"/>
    <cellStyle name="40% - Colore 2 2 2 2 2 4 4" xfId="8413"/>
    <cellStyle name="40% - Colore 2 2 2 2 2 5" xfId="8414"/>
    <cellStyle name="40% - Colore 2 2 2 2 2 5 2" xfId="8415"/>
    <cellStyle name="40% - Colore 2 2 2 2 2 5 2 2" xfId="8416"/>
    <cellStyle name="40% - Colore 2 2 2 2 2 5 3" xfId="8417"/>
    <cellStyle name="40% - Colore 2 2 2 2 2 6" xfId="8418"/>
    <cellStyle name="40% - Colore 2 2 2 2 2 6 2" xfId="8419"/>
    <cellStyle name="40% - Colore 2 2 2 2 2 7" xfId="8420"/>
    <cellStyle name="40% - Colore 2 2 2 2 2 7 2" xfId="8421"/>
    <cellStyle name="40% - Colore 2 2 2 2 2 8" xfId="8422"/>
    <cellStyle name="40% - Colore 2 2 2 2 2 8 2" xfId="8423"/>
    <cellStyle name="40% - Colore 2 2 2 2 2 9" xfId="8424"/>
    <cellStyle name="40% - Colore 2 2 2 2 3" xfId="8425"/>
    <cellStyle name="40% - Colore 2 2 2 2 3 2" xfId="8426"/>
    <cellStyle name="40% - Colore 2 2 2 2 3 2 2" xfId="8427"/>
    <cellStyle name="40% - Colore 2 2 2 2 3 2 2 2" xfId="8428"/>
    <cellStyle name="40% - Colore 2 2 2 2 3 2 2 2 2" xfId="8429"/>
    <cellStyle name="40% - Colore 2 2 2 2 3 2 2 2 2 2" xfId="8430"/>
    <cellStyle name="40% - Colore 2 2 2 2 3 2 2 2 3" xfId="8431"/>
    <cellStyle name="40% - Colore 2 2 2 2 3 2 2 3" xfId="8432"/>
    <cellStyle name="40% - Colore 2 2 2 2 3 2 2 3 2" xfId="8433"/>
    <cellStyle name="40% - Colore 2 2 2 2 3 2 2 4" xfId="8434"/>
    <cellStyle name="40% - Colore 2 2 2 2 3 2 3" xfId="8435"/>
    <cellStyle name="40% - Colore 2 2 2 2 3 2 3 2" xfId="8436"/>
    <cellStyle name="40% - Colore 2 2 2 2 3 2 3 2 2" xfId="8437"/>
    <cellStyle name="40% - Colore 2 2 2 2 3 2 3 3" xfId="8438"/>
    <cellStyle name="40% - Colore 2 2 2 2 3 2 4" xfId="8439"/>
    <cellStyle name="40% - Colore 2 2 2 2 3 2 4 2" xfId="8440"/>
    <cellStyle name="40% - Colore 2 2 2 2 3 2 5" xfId="8441"/>
    <cellStyle name="40% - Colore 2 2 2 2 3 2 5 2" xfId="8442"/>
    <cellStyle name="40% - Colore 2 2 2 2 3 2 6" xfId="8443"/>
    <cellStyle name="40% - Colore 2 2 2 2 3 3" xfId="8444"/>
    <cellStyle name="40% - Colore 2 2 2 2 3 3 2" xfId="8445"/>
    <cellStyle name="40% - Colore 2 2 2 2 3 3 2 2" xfId="8446"/>
    <cellStyle name="40% - Colore 2 2 2 2 3 3 2 2 2" xfId="8447"/>
    <cellStyle name="40% - Colore 2 2 2 2 3 3 2 3" xfId="8448"/>
    <cellStyle name="40% - Colore 2 2 2 2 3 3 3" xfId="8449"/>
    <cellStyle name="40% - Colore 2 2 2 2 3 3 3 2" xfId="8450"/>
    <cellStyle name="40% - Colore 2 2 2 2 3 3 4" xfId="8451"/>
    <cellStyle name="40% - Colore 2 2 2 2 3 4" xfId="8452"/>
    <cellStyle name="40% - Colore 2 2 2 2 3 4 2" xfId="8453"/>
    <cellStyle name="40% - Colore 2 2 2 2 3 4 2 2" xfId="8454"/>
    <cellStyle name="40% - Colore 2 2 2 2 3 4 3" xfId="8455"/>
    <cellStyle name="40% - Colore 2 2 2 2 3 5" xfId="8456"/>
    <cellStyle name="40% - Colore 2 2 2 2 3 5 2" xfId="8457"/>
    <cellStyle name="40% - Colore 2 2 2 2 3 6" xfId="8458"/>
    <cellStyle name="40% - Colore 2 2 2 2 3 6 2" xfId="8459"/>
    <cellStyle name="40% - Colore 2 2 2 2 3 7" xfId="8460"/>
    <cellStyle name="40% - Colore 2 2 2 2 3 7 2" xfId="8461"/>
    <cellStyle name="40% - Colore 2 2 2 2 3 8" xfId="8462"/>
    <cellStyle name="40% - Colore 2 2 2 2 4" xfId="8463"/>
    <cellStyle name="40% - Colore 2 2 2 2 4 2" xfId="8464"/>
    <cellStyle name="40% - Colore 2 2 2 2 4 2 2" xfId="8465"/>
    <cellStyle name="40% - Colore 2 2 2 2 4 2 2 2" xfId="8466"/>
    <cellStyle name="40% - Colore 2 2 2 2 4 2 2 2 2" xfId="8467"/>
    <cellStyle name="40% - Colore 2 2 2 2 4 2 2 3" xfId="8468"/>
    <cellStyle name="40% - Colore 2 2 2 2 4 2 3" xfId="8469"/>
    <cellStyle name="40% - Colore 2 2 2 2 4 2 3 2" xfId="8470"/>
    <cellStyle name="40% - Colore 2 2 2 2 4 2 4" xfId="8471"/>
    <cellStyle name="40% - Colore 2 2 2 2 4 3" xfId="8472"/>
    <cellStyle name="40% - Colore 2 2 2 2 4 3 2" xfId="8473"/>
    <cellStyle name="40% - Colore 2 2 2 2 4 3 2 2" xfId="8474"/>
    <cellStyle name="40% - Colore 2 2 2 2 4 3 3" xfId="8475"/>
    <cellStyle name="40% - Colore 2 2 2 2 4 4" xfId="8476"/>
    <cellStyle name="40% - Colore 2 2 2 2 4 4 2" xfId="8477"/>
    <cellStyle name="40% - Colore 2 2 2 2 4 5" xfId="8478"/>
    <cellStyle name="40% - Colore 2 2 2 2 4 5 2" xfId="8479"/>
    <cellStyle name="40% - Colore 2 2 2 2 4 6" xfId="8480"/>
    <cellStyle name="40% - Colore 2 2 2 2 5" xfId="8481"/>
    <cellStyle name="40% - Colore 2 2 2 2 5 2" xfId="8482"/>
    <cellStyle name="40% - Colore 2 2 2 2 5 2 2" xfId="8483"/>
    <cellStyle name="40% - Colore 2 2 2 2 5 2 2 2" xfId="8484"/>
    <cellStyle name="40% - Colore 2 2 2 2 5 2 3" xfId="8485"/>
    <cellStyle name="40% - Colore 2 2 2 2 5 3" xfId="8486"/>
    <cellStyle name="40% - Colore 2 2 2 2 5 3 2" xfId="8487"/>
    <cellStyle name="40% - Colore 2 2 2 2 5 4" xfId="8488"/>
    <cellStyle name="40% - Colore 2 2 2 2 6" xfId="8489"/>
    <cellStyle name="40% - Colore 2 2 2 2 6 2" xfId="8490"/>
    <cellStyle name="40% - Colore 2 2 2 2 6 2 2" xfId="8491"/>
    <cellStyle name="40% - Colore 2 2 2 2 6 3" xfId="8492"/>
    <cellStyle name="40% - Colore 2 2 2 2 7" xfId="8493"/>
    <cellStyle name="40% - Colore 2 2 2 2 7 2" xfId="8494"/>
    <cellStyle name="40% - Colore 2 2 2 2 8" xfId="8495"/>
    <cellStyle name="40% - Colore 2 2 2 2 8 2" xfId="8496"/>
    <cellStyle name="40% - Colore 2 2 2 2 9" xfId="8497"/>
    <cellStyle name="40% - Colore 2 2 2 2 9 2" xfId="8498"/>
    <cellStyle name="40% - Colore 2 2 2 3" xfId="8499"/>
    <cellStyle name="40% - Colore 2 2 2 3 2" xfId="8500"/>
    <cellStyle name="40% - Colore 2 2 2 3 2 2" xfId="8501"/>
    <cellStyle name="40% - Colore 2 2 2 3 2 2 2" xfId="8502"/>
    <cellStyle name="40% - Colore 2 2 2 3 2 2 2 2" xfId="8503"/>
    <cellStyle name="40% - Colore 2 2 2 3 2 2 2 2 2" xfId="8504"/>
    <cellStyle name="40% - Colore 2 2 2 3 2 2 2 2 2 2" xfId="8505"/>
    <cellStyle name="40% - Colore 2 2 2 3 2 2 2 2 3" xfId="8506"/>
    <cellStyle name="40% - Colore 2 2 2 3 2 2 2 3" xfId="8507"/>
    <cellStyle name="40% - Colore 2 2 2 3 2 2 2 3 2" xfId="8508"/>
    <cellStyle name="40% - Colore 2 2 2 3 2 2 2 4" xfId="8509"/>
    <cellStyle name="40% - Colore 2 2 2 3 2 2 3" xfId="8510"/>
    <cellStyle name="40% - Colore 2 2 2 3 2 2 3 2" xfId="8511"/>
    <cellStyle name="40% - Colore 2 2 2 3 2 2 3 2 2" xfId="8512"/>
    <cellStyle name="40% - Colore 2 2 2 3 2 2 3 3" xfId="8513"/>
    <cellStyle name="40% - Colore 2 2 2 3 2 2 4" xfId="8514"/>
    <cellStyle name="40% - Colore 2 2 2 3 2 2 4 2" xfId="8515"/>
    <cellStyle name="40% - Colore 2 2 2 3 2 2 5" xfId="8516"/>
    <cellStyle name="40% - Colore 2 2 2 3 2 3" xfId="8517"/>
    <cellStyle name="40% - Colore 2 2 2 3 2 3 2" xfId="8518"/>
    <cellStyle name="40% - Colore 2 2 2 3 2 3 2 2" xfId="8519"/>
    <cellStyle name="40% - Colore 2 2 2 3 2 3 2 2 2" xfId="8520"/>
    <cellStyle name="40% - Colore 2 2 2 3 2 3 2 3" xfId="8521"/>
    <cellStyle name="40% - Colore 2 2 2 3 2 3 3" xfId="8522"/>
    <cellStyle name="40% - Colore 2 2 2 3 2 3 3 2" xfId="8523"/>
    <cellStyle name="40% - Colore 2 2 2 3 2 3 4" xfId="8524"/>
    <cellStyle name="40% - Colore 2 2 2 3 2 4" xfId="8525"/>
    <cellStyle name="40% - Colore 2 2 2 3 2 4 2" xfId="8526"/>
    <cellStyle name="40% - Colore 2 2 2 3 2 4 2 2" xfId="8527"/>
    <cellStyle name="40% - Colore 2 2 2 3 2 4 3" xfId="8528"/>
    <cellStyle name="40% - Colore 2 2 2 3 2 5" xfId="8529"/>
    <cellStyle name="40% - Colore 2 2 2 3 2 5 2" xfId="8530"/>
    <cellStyle name="40% - Colore 2 2 2 3 2 6" xfId="8531"/>
    <cellStyle name="40% - Colore 2 2 2 3 2 6 2" xfId="8532"/>
    <cellStyle name="40% - Colore 2 2 2 3 2 7" xfId="8533"/>
    <cellStyle name="40% - Colore 2 2 2 3 2 7 2" xfId="8534"/>
    <cellStyle name="40% - Colore 2 2 2 3 2 8" xfId="8535"/>
    <cellStyle name="40% - Colore 2 2 2 3 3" xfId="8536"/>
    <cellStyle name="40% - Colore 2 2 2 3 3 2" xfId="8537"/>
    <cellStyle name="40% - Colore 2 2 2 3 3 2 2" xfId="8538"/>
    <cellStyle name="40% - Colore 2 2 2 3 3 2 2 2" xfId="8539"/>
    <cellStyle name="40% - Colore 2 2 2 3 3 2 2 2 2" xfId="8540"/>
    <cellStyle name="40% - Colore 2 2 2 3 3 2 2 3" xfId="8541"/>
    <cellStyle name="40% - Colore 2 2 2 3 3 2 3" xfId="8542"/>
    <cellStyle name="40% - Colore 2 2 2 3 3 2 3 2" xfId="8543"/>
    <cellStyle name="40% - Colore 2 2 2 3 3 2 4" xfId="8544"/>
    <cellStyle name="40% - Colore 2 2 2 3 3 3" xfId="8545"/>
    <cellStyle name="40% - Colore 2 2 2 3 3 3 2" xfId="8546"/>
    <cellStyle name="40% - Colore 2 2 2 3 3 3 2 2" xfId="8547"/>
    <cellStyle name="40% - Colore 2 2 2 3 3 3 3" xfId="8548"/>
    <cellStyle name="40% - Colore 2 2 2 3 3 4" xfId="8549"/>
    <cellStyle name="40% - Colore 2 2 2 3 3 4 2" xfId="8550"/>
    <cellStyle name="40% - Colore 2 2 2 3 3 5" xfId="8551"/>
    <cellStyle name="40% - Colore 2 2 2 3 4" xfId="8552"/>
    <cellStyle name="40% - Colore 2 2 2 3 4 2" xfId="8553"/>
    <cellStyle name="40% - Colore 2 2 2 3 4 2 2" xfId="8554"/>
    <cellStyle name="40% - Colore 2 2 2 3 4 2 2 2" xfId="8555"/>
    <cellStyle name="40% - Colore 2 2 2 3 4 2 3" xfId="8556"/>
    <cellStyle name="40% - Colore 2 2 2 3 4 3" xfId="8557"/>
    <cellStyle name="40% - Colore 2 2 2 3 4 3 2" xfId="8558"/>
    <cellStyle name="40% - Colore 2 2 2 3 4 4" xfId="8559"/>
    <cellStyle name="40% - Colore 2 2 2 3 5" xfId="8560"/>
    <cellStyle name="40% - Colore 2 2 2 3 5 2" xfId="8561"/>
    <cellStyle name="40% - Colore 2 2 2 3 5 2 2" xfId="8562"/>
    <cellStyle name="40% - Colore 2 2 2 3 5 3" xfId="8563"/>
    <cellStyle name="40% - Colore 2 2 2 3 6" xfId="8564"/>
    <cellStyle name="40% - Colore 2 2 2 3 6 2" xfId="8565"/>
    <cellStyle name="40% - Colore 2 2 2 3 7" xfId="8566"/>
    <cellStyle name="40% - Colore 2 2 2 3 7 2" xfId="8567"/>
    <cellStyle name="40% - Colore 2 2 2 3 8" xfId="8568"/>
    <cellStyle name="40% - Colore 2 2 2 3 8 2" xfId="8569"/>
    <cellStyle name="40% - Colore 2 2 2 3 9" xfId="8570"/>
    <cellStyle name="40% - Colore 2 2 2 4" xfId="8571"/>
    <cellStyle name="40% - Colore 2 2 2 4 2" xfId="8572"/>
    <cellStyle name="40% - Colore 2 2 2 4 2 2" xfId="8573"/>
    <cellStyle name="40% - Colore 2 2 2 4 2 2 2" xfId="8574"/>
    <cellStyle name="40% - Colore 2 2 2 4 2 2 2 2" xfId="8575"/>
    <cellStyle name="40% - Colore 2 2 2 4 2 2 2 2 2" xfId="8576"/>
    <cellStyle name="40% - Colore 2 2 2 4 2 2 2 3" xfId="8577"/>
    <cellStyle name="40% - Colore 2 2 2 4 2 2 3" xfId="8578"/>
    <cellStyle name="40% - Colore 2 2 2 4 2 2 3 2" xfId="8579"/>
    <cellStyle name="40% - Colore 2 2 2 4 2 2 4" xfId="8580"/>
    <cellStyle name="40% - Colore 2 2 2 4 2 3" xfId="8581"/>
    <cellStyle name="40% - Colore 2 2 2 4 2 3 2" xfId="8582"/>
    <cellStyle name="40% - Colore 2 2 2 4 2 3 2 2" xfId="8583"/>
    <cellStyle name="40% - Colore 2 2 2 4 2 3 3" xfId="8584"/>
    <cellStyle name="40% - Colore 2 2 2 4 2 4" xfId="8585"/>
    <cellStyle name="40% - Colore 2 2 2 4 2 4 2" xfId="8586"/>
    <cellStyle name="40% - Colore 2 2 2 4 2 5" xfId="8587"/>
    <cellStyle name="40% - Colore 2 2 2 4 2 5 2" xfId="8588"/>
    <cellStyle name="40% - Colore 2 2 2 4 2 6" xfId="8589"/>
    <cellStyle name="40% - Colore 2 2 2 4 3" xfId="8590"/>
    <cellStyle name="40% - Colore 2 2 2 4 3 2" xfId="8591"/>
    <cellStyle name="40% - Colore 2 2 2 4 3 2 2" xfId="8592"/>
    <cellStyle name="40% - Colore 2 2 2 4 3 2 2 2" xfId="8593"/>
    <cellStyle name="40% - Colore 2 2 2 4 3 2 3" xfId="8594"/>
    <cellStyle name="40% - Colore 2 2 2 4 3 3" xfId="8595"/>
    <cellStyle name="40% - Colore 2 2 2 4 3 3 2" xfId="8596"/>
    <cellStyle name="40% - Colore 2 2 2 4 3 4" xfId="8597"/>
    <cellStyle name="40% - Colore 2 2 2 4 4" xfId="8598"/>
    <cellStyle name="40% - Colore 2 2 2 4 4 2" xfId="8599"/>
    <cellStyle name="40% - Colore 2 2 2 4 4 2 2" xfId="8600"/>
    <cellStyle name="40% - Colore 2 2 2 4 4 3" xfId="8601"/>
    <cellStyle name="40% - Colore 2 2 2 4 5" xfId="8602"/>
    <cellStyle name="40% - Colore 2 2 2 4 5 2" xfId="8603"/>
    <cellStyle name="40% - Colore 2 2 2 4 6" xfId="8604"/>
    <cellStyle name="40% - Colore 2 2 2 4 6 2" xfId="8605"/>
    <cellStyle name="40% - Colore 2 2 2 4 7" xfId="8606"/>
    <cellStyle name="40% - Colore 2 2 2 4 7 2" xfId="8607"/>
    <cellStyle name="40% - Colore 2 2 2 4 8" xfId="8608"/>
    <cellStyle name="40% - Colore 2 2 2 5" xfId="8609"/>
    <cellStyle name="40% - Colore 2 2 2 5 2" xfId="8610"/>
    <cellStyle name="40% - Colore 2 2 2 5 2 2" xfId="8611"/>
    <cellStyle name="40% - Colore 2 2 2 5 2 2 2" xfId="8612"/>
    <cellStyle name="40% - Colore 2 2 2 5 2 2 2 2" xfId="8613"/>
    <cellStyle name="40% - Colore 2 2 2 5 2 2 3" xfId="8614"/>
    <cellStyle name="40% - Colore 2 2 2 5 2 3" xfId="8615"/>
    <cellStyle name="40% - Colore 2 2 2 5 2 3 2" xfId="8616"/>
    <cellStyle name="40% - Colore 2 2 2 5 2 4" xfId="8617"/>
    <cellStyle name="40% - Colore 2 2 2 5 3" xfId="8618"/>
    <cellStyle name="40% - Colore 2 2 2 5 3 2" xfId="8619"/>
    <cellStyle name="40% - Colore 2 2 2 5 3 2 2" xfId="8620"/>
    <cellStyle name="40% - Colore 2 2 2 5 3 3" xfId="8621"/>
    <cellStyle name="40% - Colore 2 2 2 5 4" xfId="8622"/>
    <cellStyle name="40% - Colore 2 2 2 5 4 2" xfId="8623"/>
    <cellStyle name="40% - Colore 2 2 2 5 5" xfId="8624"/>
    <cellStyle name="40% - Colore 2 2 2 5 5 2" xfId="8625"/>
    <cellStyle name="40% - Colore 2 2 2 5 6" xfId="8626"/>
    <cellStyle name="40% - Colore 2 2 2 6" xfId="8627"/>
    <cellStyle name="40% - Colore 2 2 2 6 2" xfId="8628"/>
    <cellStyle name="40% - Colore 2 2 2 6 2 2" xfId="8629"/>
    <cellStyle name="40% - Colore 2 2 2 6 2 2 2" xfId="8630"/>
    <cellStyle name="40% - Colore 2 2 2 6 2 3" xfId="8631"/>
    <cellStyle name="40% - Colore 2 2 2 6 3" xfId="8632"/>
    <cellStyle name="40% - Colore 2 2 2 6 3 2" xfId="8633"/>
    <cellStyle name="40% - Colore 2 2 2 6 4" xfId="8634"/>
    <cellStyle name="40% - Colore 2 2 2 7" xfId="8635"/>
    <cellStyle name="40% - Colore 2 2 2 7 2" xfId="8636"/>
    <cellStyle name="40% - Colore 2 2 2 7 2 2" xfId="8637"/>
    <cellStyle name="40% - Colore 2 2 2 7 3" xfId="8638"/>
    <cellStyle name="40% - Colore 2 2 2 8" xfId="8639"/>
    <cellStyle name="40% - Colore 2 2 2 8 2" xfId="8640"/>
    <cellStyle name="40% - Colore 2 2 2 9" xfId="8641"/>
    <cellStyle name="40% - Colore 2 2 2 9 2" xfId="8642"/>
    <cellStyle name="40% - Colore 2 2 3" xfId="8643"/>
    <cellStyle name="40% - Colore 2 2 3 10" xfId="8644"/>
    <cellStyle name="40% - Colore 2 2 3 2" xfId="8645"/>
    <cellStyle name="40% - Colore 2 2 3 2 2" xfId="8646"/>
    <cellStyle name="40% - Colore 2 2 3 2 2 2" xfId="8647"/>
    <cellStyle name="40% - Colore 2 2 3 2 2 2 2" xfId="8648"/>
    <cellStyle name="40% - Colore 2 2 3 2 2 2 2 2" xfId="8649"/>
    <cellStyle name="40% - Colore 2 2 3 2 2 2 2 2 2" xfId="8650"/>
    <cellStyle name="40% - Colore 2 2 3 2 2 2 2 2 2 2" xfId="8651"/>
    <cellStyle name="40% - Colore 2 2 3 2 2 2 2 2 3" xfId="8652"/>
    <cellStyle name="40% - Colore 2 2 3 2 2 2 2 3" xfId="8653"/>
    <cellStyle name="40% - Colore 2 2 3 2 2 2 2 3 2" xfId="8654"/>
    <cellStyle name="40% - Colore 2 2 3 2 2 2 2 4" xfId="8655"/>
    <cellStyle name="40% - Colore 2 2 3 2 2 2 3" xfId="8656"/>
    <cellStyle name="40% - Colore 2 2 3 2 2 2 3 2" xfId="8657"/>
    <cellStyle name="40% - Colore 2 2 3 2 2 2 3 2 2" xfId="8658"/>
    <cellStyle name="40% - Colore 2 2 3 2 2 2 3 3" xfId="8659"/>
    <cellStyle name="40% - Colore 2 2 3 2 2 2 4" xfId="8660"/>
    <cellStyle name="40% - Colore 2 2 3 2 2 2 4 2" xfId="8661"/>
    <cellStyle name="40% - Colore 2 2 3 2 2 2 5" xfId="8662"/>
    <cellStyle name="40% - Colore 2 2 3 2 2 3" xfId="8663"/>
    <cellStyle name="40% - Colore 2 2 3 2 2 3 2" xfId="8664"/>
    <cellStyle name="40% - Colore 2 2 3 2 2 3 2 2" xfId="8665"/>
    <cellStyle name="40% - Colore 2 2 3 2 2 3 2 2 2" xfId="8666"/>
    <cellStyle name="40% - Colore 2 2 3 2 2 3 2 3" xfId="8667"/>
    <cellStyle name="40% - Colore 2 2 3 2 2 3 3" xfId="8668"/>
    <cellStyle name="40% - Colore 2 2 3 2 2 3 3 2" xfId="8669"/>
    <cellStyle name="40% - Colore 2 2 3 2 2 3 4" xfId="8670"/>
    <cellStyle name="40% - Colore 2 2 3 2 2 4" xfId="8671"/>
    <cellStyle name="40% - Colore 2 2 3 2 2 4 2" xfId="8672"/>
    <cellStyle name="40% - Colore 2 2 3 2 2 4 2 2" xfId="8673"/>
    <cellStyle name="40% - Colore 2 2 3 2 2 4 3" xfId="8674"/>
    <cellStyle name="40% - Colore 2 2 3 2 2 5" xfId="8675"/>
    <cellStyle name="40% - Colore 2 2 3 2 2 5 2" xfId="8676"/>
    <cellStyle name="40% - Colore 2 2 3 2 2 6" xfId="8677"/>
    <cellStyle name="40% - Colore 2 2 3 2 2 6 2" xfId="8678"/>
    <cellStyle name="40% - Colore 2 2 3 2 2 7" xfId="8679"/>
    <cellStyle name="40% - Colore 2 2 3 2 2 7 2" xfId="8680"/>
    <cellStyle name="40% - Colore 2 2 3 2 2 8" xfId="8681"/>
    <cellStyle name="40% - Colore 2 2 3 2 3" xfId="8682"/>
    <cellStyle name="40% - Colore 2 2 3 2 3 2" xfId="8683"/>
    <cellStyle name="40% - Colore 2 2 3 2 3 2 2" xfId="8684"/>
    <cellStyle name="40% - Colore 2 2 3 2 3 2 2 2" xfId="8685"/>
    <cellStyle name="40% - Colore 2 2 3 2 3 2 2 2 2" xfId="8686"/>
    <cellStyle name="40% - Colore 2 2 3 2 3 2 2 3" xfId="8687"/>
    <cellStyle name="40% - Colore 2 2 3 2 3 2 3" xfId="8688"/>
    <cellStyle name="40% - Colore 2 2 3 2 3 2 3 2" xfId="8689"/>
    <cellStyle name="40% - Colore 2 2 3 2 3 2 4" xfId="8690"/>
    <cellStyle name="40% - Colore 2 2 3 2 3 3" xfId="8691"/>
    <cellStyle name="40% - Colore 2 2 3 2 3 3 2" xfId="8692"/>
    <cellStyle name="40% - Colore 2 2 3 2 3 3 2 2" xfId="8693"/>
    <cellStyle name="40% - Colore 2 2 3 2 3 3 3" xfId="8694"/>
    <cellStyle name="40% - Colore 2 2 3 2 3 4" xfId="8695"/>
    <cellStyle name="40% - Colore 2 2 3 2 3 4 2" xfId="8696"/>
    <cellStyle name="40% - Colore 2 2 3 2 3 5" xfId="8697"/>
    <cellStyle name="40% - Colore 2 2 3 2 4" xfId="8698"/>
    <cellStyle name="40% - Colore 2 2 3 2 4 2" xfId="8699"/>
    <cellStyle name="40% - Colore 2 2 3 2 4 2 2" xfId="8700"/>
    <cellStyle name="40% - Colore 2 2 3 2 4 2 2 2" xfId="8701"/>
    <cellStyle name="40% - Colore 2 2 3 2 4 2 3" xfId="8702"/>
    <cellStyle name="40% - Colore 2 2 3 2 4 3" xfId="8703"/>
    <cellStyle name="40% - Colore 2 2 3 2 4 3 2" xfId="8704"/>
    <cellStyle name="40% - Colore 2 2 3 2 4 4" xfId="8705"/>
    <cellStyle name="40% - Colore 2 2 3 2 5" xfId="8706"/>
    <cellStyle name="40% - Colore 2 2 3 2 5 2" xfId="8707"/>
    <cellStyle name="40% - Colore 2 2 3 2 5 2 2" xfId="8708"/>
    <cellStyle name="40% - Colore 2 2 3 2 5 3" xfId="8709"/>
    <cellStyle name="40% - Colore 2 2 3 2 6" xfId="8710"/>
    <cellStyle name="40% - Colore 2 2 3 2 6 2" xfId="8711"/>
    <cellStyle name="40% - Colore 2 2 3 2 7" xfId="8712"/>
    <cellStyle name="40% - Colore 2 2 3 2 7 2" xfId="8713"/>
    <cellStyle name="40% - Colore 2 2 3 2 8" xfId="8714"/>
    <cellStyle name="40% - Colore 2 2 3 2 8 2" xfId="8715"/>
    <cellStyle name="40% - Colore 2 2 3 2 9" xfId="8716"/>
    <cellStyle name="40% - Colore 2 2 3 3" xfId="8717"/>
    <cellStyle name="40% - Colore 2 2 3 3 2" xfId="8718"/>
    <cellStyle name="40% - Colore 2 2 3 3 2 2" xfId="8719"/>
    <cellStyle name="40% - Colore 2 2 3 3 2 2 2" xfId="8720"/>
    <cellStyle name="40% - Colore 2 2 3 3 2 2 2 2" xfId="8721"/>
    <cellStyle name="40% - Colore 2 2 3 3 2 2 2 2 2" xfId="8722"/>
    <cellStyle name="40% - Colore 2 2 3 3 2 2 2 3" xfId="8723"/>
    <cellStyle name="40% - Colore 2 2 3 3 2 2 3" xfId="8724"/>
    <cellStyle name="40% - Colore 2 2 3 3 2 2 3 2" xfId="8725"/>
    <cellStyle name="40% - Colore 2 2 3 3 2 2 4" xfId="8726"/>
    <cellStyle name="40% - Colore 2 2 3 3 2 3" xfId="8727"/>
    <cellStyle name="40% - Colore 2 2 3 3 2 3 2" xfId="8728"/>
    <cellStyle name="40% - Colore 2 2 3 3 2 3 2 2" xfId="8729"/>
    <cellStyle name="40% - Colore 2 2 3 3 2 3 3" xfId="8730"/>
    <cellStyle name="40% - Colore 2 2 3 3 2 4" xfId="8731"/>
    <cellStyle name="40% - Colore 2 2 3 3 2 4 2" xfId="8732"/>
    <cellStyle name="40% - Colore 2 2 3 3 2 5" xfId="8733"/>
    <cellStyle name="40% - Colore 2 2 3 3 2 5 2" xfId="8734"/>
    <cellStyle name="40% - Colore 2 2 3 3 2 6" xfId="8735"/>
    <cellStyle name="40% - Colore 2 2 3 3 3" xfId="8736"/>
    <cellStyle name="40% - Colore 2 2 3 3 3 2" xfId="8737"/>
    <cellStyle name="40% - Colore 2 2 3 3 3 2 2" xfId="8738"/>
    <cellStyle name="40% - Colore 2 2 3 3 3 2 2 2" xfId="8739"/>
    <cellStyle name="40% - Colore 2 2 3 3 3 2 3" xfId="8740"/>
    <cellStyle name="40% - Colore 2 2 3 3 3 3" xfId="8741"/>
    <cellStyle name="40% - Colore 2 2 3 3 3 3 2" xfId="8742"/>
    <cellStyle name="40% - Colore 2 2 3 3 3 4" xfId="8743"/>
    <cellStyle name="40% - Colore 2 2 3 3 4" xfId="8744"/>
    <cellStyle name="40% - Colore 2 2 3 3 4 2" xfId="8745"/>
    <cellStyle name="40% - Colore 2 2 3 3 4 2 2" xfId="8746"/>
    <cellStyle name="40% - Colore 2 2 3 3 4 3" xfId="8747"/>
    <cellStyle name="40% - Colore 2 2 3 3 5" xfId="8748"/>
    <cellStyle name="40% - Colore 2 2 3 3 5 2" xfId="8749"/>
    <cellStyle name="40% - Colore 2 2 3 3 6" xfId="8750"/>
    <cellStyle name="40% - Colore 2 2 3 3 6 2" xfId="8751"/>
    <cellStyle name="40% - Colore 2 2 3 3 7" xfId="8752"/>
    <cellStyle name="40% - Colore 2 2 3 3 7 2" xfId="8753"/>
    <cellStyle name="40% - Colore 2 2 3 3 8" xfId="8754"/>
    <cellStyle name="40% - Colore 2 2 3 4" xfId="8755"/>
    <cellStyle name="40% - Colore 2 2 3 4 2" xfId="8756"/>
    <cellStyle name="40% - Colore 2 2 3 4 2 2" xfId="8757"/>
    <cellStyle name="40% - Colore 2 2 3 4 2 2 2" xfId="8758"/>
    <cellStyle name="40% - Colore 2 2 3 4 2 2 2 2" xfId="8759"/>
    <cellStyle name="40% - Colore 2 2 3 4 2 2 3" xfId="8760"/>
    <cellStyle name="40% - Colore 2 2 3 4 2 3" xfId="8761"/>
    <cellStyle name="40% - Colore 2 2 3 4 2 3 2" xfId="8762"/>
    <cellStyle name="40% - Colore 2 2 3 4 2 4" xfId="8763"/>
    <cellStyle name="40% - Colore 2 2 3 4 3" xfId="8764"/>
    <cellStyle name="40% - Colore 2 2 3 4 3 2" xfId="8765"/>
    <cellStyle name="40% - Colore 2 2 3 4 3 2 2" xfId="8766"/>
    <cellStyle name="40% - Colore 2 2 3 4 3 3" xfId="8767"/>
    <cellStyle name="40% - Colore 2 2 3 4 4" xfId="8768"/>
    <cellStyle name="40% - Colore 2 2 3 4 4 2" xfId="8769"/>
    <cellStyle name="40% - Colore 2 2 3 4 5" xfId="8770"/>
    <cellStyle name="40% - Colore 2 2 3 4 5 2" xfId="8771"/>
    <cellStyle name="40% - Colore 2 2 3 4 6" xfId="8772"/>
    <cellStyle name="40% - Colore 2 2 3 5" xfId="8773"/>
    <cellStyle name="40% - Colore 2 2 3 5 2" xfId="8774"/>
    <cellStyle name="40% - Colore 2 2 3 5 2 2" xfId="8775"/>
    <cellStyle name="40% - Colore 2 2 3 5 2 2 2" xfId="8776"/>
    <cellStyle name="40% - Colore 2 2 3 5 2 3" xfId="8777"/>
    <cellStyle name="40% - Colore 2 2 3 5 3" xfId="8778"/>
    <cellStyle name="40% - Colore 2 2 3 5 3 2" xfId="8779"/>
    <cellStyle name="40% - Colore 2 2 3 5 4" xfId="8780"/>
    <cellStyle name="40% - Colore 2 2 3 6" xfId="8781"/>
    <cellStyle name="40% - Colore 2 2 3 6 2" xfId="8782"/>
    <cellStyle name="40% - Colore 2 2 3 6 2 2" xfId="8783"/>
    <cellStyle name="40% - Colore 2 2 3 6 3" xfId="8784"/>
    <cellStyle name="40% - Colore 2 2 3 7" xfId="8785"/>
    <cellStyle name="40% - Colore 2 2 3 7 2" xfId="8786"/>
    <cellStyle name="40% - Colore 2 2 3 8" xfId="8787"/>
    <cellStyle name="40% - Colore 2 2 3 8 2" xfId="8788"/>
    <cellStyle name="40% - Colore 2 2 3 9" xfId="8789"/>
    <cellStyle name="40% - Colore 2 2 3 9 2" xfId="8790"/>
    <cellStyle name="40% - Colore 2 2 4" xfId="8791"/>
    <cellStyle name="40% - Colore 2 2 4 2" xfId="8792"/>
    <cellStyle name="40% - Colore 2 2 4 2 2" xfId="8793"/>
    <cellStyle name="40% - Colore 2 2 4 2 2 2" xfId="8794"/>
    <cellStyle name="40% - Colore 2 2 4 2 2 2 2" xfId="8795"/>
    <cellStyle name="40% - Colore 2 2 4 2 2 2 2 2" xfId="8796"/>
    <cellStyle name="40% - Colore 2 2 4 2 2 2 2 2 2" xfId="8797"/>
    <cellStyle name="40% - Colore 2 2 4 2 2 2 2 3" xfId="8798"/>
    <cellStyle name="40% - Colore 2 2 4 2 2 2 3" xfId="8799"/>
    <cellStyle name="40% - Colore 2 2 4 2 2 2 3 2" xfId="8800"/>
    <cellStyle name="40% - Colore 2 2 4 2 2 2 4" xfId="8801"/>
    <cellStyle name="40% - Colore 2 2 4 2 2 3" xfId="8802"/>
    <cellStyle name="40% - Colore 2 2 4 2 2 3 2" xfId="8803"/>
    <cellStyle name="40% - Colore 2 2 4 2 2 3 2 2" xfId="8804"/>
    <cellStyle name="40% - Colore 2 2 4 2 2 3 3" xfId="8805"/>
    <cellStyle name="40% - Colore 2 2 4 2 2 4" xfId="8806"/>
    <cellStyle name="40% - Colore 2 2 4 2 2 4 2" xfId="8807"/>
    <cellStyle name="40% - Colore 2 2 4 2 2 5" xfId="8808"/>
    <cellStyle name="40% - Colore 2 2 4 2 3" xfId="8809"/>
    <cellStyle name="40% - Colore 2 2 4 2 3 2" xfId="8810"/>
    <cellStyle name="40% - Colore 2 2 4 2 3 2 2" xfId="8811"/>
    <cellStyle name="40% - Colore 2 2 4 2 3 2 2 2" xfId="8812"/>
    <cellStyle name="40% - Colore 2 2 4 2 3 2 3" xfId="8813"/>
    <cellStyle name="40% - Colore 2 2 4 2 3 3" xfId="8814"/>
    <cellStyle name="40% - Colore 2 2 4 2 3 3 2" xfId="8815"/>
    <cellStyle name="40% - Colore 2 2 4 2 3 4" xfId="8816"/>
    <cellStyle name="40% - Colore 2 2 4 2 4" xfId="8817"/>
    <cellStyle name="40% - Colore 2 2 4 2 4 2" xfId="8818"/>
    <cellStyle name="40% - Colore 2 2 4 2 4 2 2" xfId="8819"/>
    <cellStyle name="40% - Colore 2 2 4 2 4 3" xfId="8820"/>
    <cellStyle name="40% - Colore 2 2 4 2 5" xfId="8821"/>
    <cellStyle name="40% - Colore 2 2 4 2 5 2" xfId="8822"/>
    <cellStyle name="40% - Colore 2 2 4 2 6" xfId="8823"/>
    <cellStyle name="40% - Colore 2 2 4 2 6 2" xfId="8824"/>
    <cellStyle name="40% - Colore 2 2 4 2 7" xfId="8825"/>
    <cellStyle name="40% - Colore 2 2 4 2 7 2" xfId="8826"/>
    <cellStyle name="40% - Colore 2 2 4 2 8" xfId="8827"/>
    <cellStyle name="40% - Colore 2 2 4 3" xfId="8828"/>
    <cellStyle name="40% - Colore 2 2 4 3 2" xfId="8829"/>
    <cellStyle name="40% - Colore 2 2 4 3 2 2" xfId="8830"/>
    <cellStyle name="40% - Colore 2 2 4 3 2 2 2" xfId="8831"/>
    <cellStyle name="40% - Colore 2 2 4 3 2 2 2 2" xfId="8832"/>
    <cellStyle name="40% - Colore 2 2 4 3 2 2 3" xfId="8833"/>
    <cellStyle name="40% - Colore 2 2 4 3 2 3" xfId="8834"/>
    <cellStyle name="40% - Colore 2 2 4 3 2 3 2" xfId="8835"/>
    <cellStyle name="40% - Colore 2 2 4 3 2 4" xfId="8836"/>
    <cellStyle name="40% - Colore 2 2 4 3 3" xfId="8837"/>
    <cellStyle name="40% - Colore 2 2 4 3 3 2" xfId="8838"/>
    <cellStyle name="40% - Colore 2 2 4 3 3 2 2" xfId="8839"/>
    <cellStyle name="40% - Colore 2 2 4 3 3 3" xfId="8840"/>
    <cellStyle name="40% - Colore 2 2 4 3 4" xfId="8841"/>
    <cellStyle name="40% - Colore 2 2 4 3 4 2" xfId="8842"/>
    <cellStyle name="40% - Colore 2 2 4 3 5" xfId="8843"/>
    <cellStyle name="40% - Colore 2 2 4 4" xfId="8844"/>
    <cellStyle name="40% - Colore 2 2 4 4 2" xfId="8845"/>
    <cellStyle name="40% - Colore 2 2 4 4 2 2" xfId="8846"/>
    <cellStyle name="40% - Colore 2 2 4 4 2 2 2" xfId="8847"/>
    <cellStyle name="40% - Colore 2 2 4 4 2 3" xfId="8848"/>
    <cellStyle name="40% - Colore 2 2 4 4 3" xfId="8849"/>
    <cellStyle name="40% - Colore 2 2 4 4 3 2" xfId="8850"/>
    <cellStyle name="40% - Colore 2 2 4 4 4" xfId="8851"/>
    <cellStyle name="40% - Colore 2 2 4 5" xfId="8852"/>
    <cellStyle name="40% - Colore 2 2 4 5 2" xfId="8853"/>
    <cellStyle name="40% - Colore 2 2 4 5 2 2" xfId="8854"/>
    <cellStyle name="40% - Colore 2 2 4 5 3" xfId="8855"/>
    <cellStyle name="40% - Colore 2 2 4 6" xfId="8856"/>
    <cellStyle name="40% - Colore 2 2 4 6 2" xfId="8857"/>
    <cellStyle name="40% - Colore 2 2 4 7" xfId="8858"/>
    <cellStyle name="40% - Colore 2 2 4 7 2" xfId="8859"/>
    <cellStyle name="40% - Colore 2 2 4 8" xfId="8860"/>
    <cellStyle name="40% - Colore 2 2 4 8 2" xfId="8861"/>
    <cellStyle name="40% - Colore 2 2 4 9" xfId="8862"/>
    <cellStyle name="40% - Colore 2 2 5" xfId="8863"/>
    <cellStyle name="40% - Colore 2 2 5 2" xfId="8864"/>
    <cellStyle name="40% - Colore 2 2 5 2 2" xfId="8865"/>
    <cellStyle name="40% - Colore 2 2 5 2 2 2" xfId="8866"/>
    <cellStyle name="40% - Colore 2 2 5 2 2 2 2" xfId="8867"/>
    <cellStyle name="40% - Colore 2 2 5 2 2 2 2 2" xfId="8868"/>
    <cellStyle name="40% - Colore 2 2 5 2 2 2 3" xfId="8869"/>
    <cellStyle name="40% - Colore 2 2 5 2 2 3" xfId="8870"/>
    <cellStyle name="40% - Colore 2 2 5 2 2 3 2" xfId="8871"/>
    <cellStyle name="40% - Colore 2 2 5 2 2 4" xfId="8872"/>
    <cellStyle name="40% - Colore 2 2 5 2 3" xfId="8873"/>
    <cellStyle name="40% - Colore 2 2 5 2 3 2" xfId="8874"/>
    <cellStyle name="40% - Colore 2 2 5 2 3 2 2" xfId="8875"/>
    <cellStyle name="40% - Colore 2 2 5 2 3 3" xfId="8876"/>
    <cellStyle name="40% - Colore 2 2 5 2 4" xfId="8877"/>
    <cellStyle name="40% - Colore 2 2 5 2 4 2" xfId="8878"/>
    <cellStyle name="40% - Colore 2 2 5 2 5" xfId="8879"/>
    <cellStyle name="40% - Colore 2 2 5 2 5 2" xfId="8880"/>
    <cellStyle name="40% - Colore 2 2 5 2 6" xfId="8881"/>
    <cellStyle name="40% - Colore 2 2 5 3" xfId="8882"/>
    <cellStyle name="40% - Colore 2 2 5 3 2" xfId="8883"/>
    <cellStyle name="40% - Colore 2 2 5 3 2 2" xfId="8884"/>
    <cellStyle name="40% - Colore 2 2 5 3 2 2 2" xfId="8885"/>
    <cellStyle name="40% - Colore 2 2 5 3 2 3" xfId="8886"/>
    <cellStyle name="40% - Colore 2 2 5 3 3" xfId="8887"/>
    <cellStyle name="40% - Colore 2 2 5 3 3 2" xfId="8888"/>
    <cellStyle name="40% - Colore 2 2 5 3 4" xfId="8889"/>
    <cellStyle name="40% - Colore 2 2 5 4" xfId="8890"/>
    <cellStyle name="40% - Colore 2 2 5 4 2" xfId="8891"/>
    <cellStyle name="40% - Colore 2 2 5 4 2 2" xfId="8892"/>
    <cellStyle name="40% - Colore 2 2 5 4 3" xfId="8893"/>
    <cellStyle name="40% - Colore 2 2 5 5" xfId="8894"/>
    <cellStyle name="40% - Colore 2 2 5 5 2" xfId="8895"/>
    <cellStyle name="40% - Colore 2 2 5 6" xfId="8896"/>
    <cellStyle name="40% - Colore 2 2 5 6 2" xfId="8897"/>
    <cellStyle name="40% - Colore 2 2 5 7" xfId="8898"/>
    <cellStyle name="40% - Colore 2 2 5 7 2" xfId="8899"/>
    <cellStyle name="40% - Colore 2 2 5 8" xfId="8900"/>
    <cellStyle name="40% - Colore 2 2 6" xfId="8901"/>
    <cellStyle name="40% - Colore 2 2 6 2" xfId="8902"/>
    <cellStyle name="40% - Colore 2 2 6 2 2" xfId="8903"/>
    <cellStyle name="40% - Colore 2 2 6 2 2 2" xfId="8904"/>
    <cellStyle name="40% - Colore 2 2 6 2 2 2 2" xfId="8905"/>
    <cellStyle name="40% - Colore 2 2 6 2 2 3" xfId="8906"/>
    <cellStyle name="40% - Colore 2 2 6 2 3" xfId="8907"/>
    <cellStyle name="40% - Colore 2 2 6 2 3 2" xfId="8908"/>
    <cellStyle name="40% - Colore 2 2 6 2 4" xfId="8909"/>
    <cellStyle name="40% - Colore 2 2 6 3" xfId="8910"/>
    <cellStyle name="40% - Colore 2 2 6 3 2" xfId="8911"/>
    <cellStyle name="40% - Colore 2 2 6 3 2 2" xfId="8912"/>
    <cellStyle name="40% - Colore 2 2 6 3 3" xfId="8913"/>
    <cellStyle name="40% - Colore 2 2 6 4" xfId="8914"/>
    <cellStyle name="40% - Colore 2 2 6 4 2" xfId="8915"/>
    <cellStyle name="40% - Colore 2 2 6 5" xfId="8916"/>
    <cellStyle name="40% - Colore 2 2 6 5 2" xfId="8917"/>
    <cellStyle name="40% - Colore 2 2 6 6" xfId="8918"/>
    <cellStyle name="40% - Colore 2 2 7" xfId="8919"/>
    <cellStyle name="40% - Colore 2 2 7 2" xfId="8920"/>
    <cellStyle name="40% - Colore 2 2 7 2 2" xfId="8921"/>
    <cellStyle name="40% - Colore 2 2 7 2 2 2" xfId="8922"/>
    <cellStyle name="40% - Colore 2 2 7 2 3" xfId="8923"/>
    <cellStyle name="40% - Colore 2 2 7 3" xfId="8924"/>
    <cellStyle name="40% - Colore 2 2 7 3 2" xfId="8925"/>
    <cellStyle name="40% - Colore 2 2 7 4" xfId="8926"/>
    <cellStyle name="40% - Colore 2 2 8" xfId="8927"/>
    <cellStyle name="40% - Colore 2 2 8 2" xfId="8928"/>
    <cellStyle name="40% - Colore 2 2 8 2 2" xfId="8929"/>
    <cellStyle name="40% - Colore 2 2 8 3" xfId="8930"/>
    <cellStyle name="40% - Colore 2 2 9" xfId="8931"/>
    <cellStyle name="40% - Colore 2 2 9 2" xfId="8932"/>
    <cellStyle name="40% - Colore 2 3" xfId="8933"/>
    <cellStyle name="40% - Colore 2 3 10" xfId="8934"/>
    <cellStyle name="40% - Colore 2 3 10 2" xfId="8935"/>
    <cellStyle name="40% - Colore 2 3 11" xfId="8936"/>
    <cellStyle name="40% - Colore 2 3 12" xfId="8937"/>
    <cellStyle name="40% - Colore 2 3 2" xfId="8938"/>
    <cellStyle name="40% - Colore 2 3 2 10" xfId="8939"/>
    <cellStyle name="40% - Colore 2 3 2 2" xfId="8940"/>
    <cellStyle name="40% - Colore 2 3 2 2 2" xfId="8941"/>
    <cellStyle name="40% - Colore 2 3 2 2 2 2" xfId="8942"/>
    <cellStyle name="40% - Colore 2 3 2 2 2 2 2" xfId="8943"/>
    <cellStyle name="40% - Colore 2 3 2 2 2 2 2 2" xfId="8944"/>
    <cellStyle name="40% - Colore 2 3 2 2 2 2 2 2 2" xfId="8945"/>
    <cellStyle name="40% - Colore 2 3 2 2 2 2 2 2 2 2" xfId="8946"/>
    <cellStyle name="40% - Colore 2 3 2 2 2 2 2 2 3" xfId="8947"/>
    <cellStyle name="40% - Colore 2 3 2 2 2 2 2 3" xfId="8948"/>
    <cellStyle name="40% - Colore 2 3 2 2 2 2 2 3 2" xfId="8949"/>
    <cellStyle name="40% - Colore 2 3 2 2 2 2 2 4" xfId="8950"/>
    <cellStyle name="40% - Colore 2 3 2 2 2 2 3" xfId="8951"/>
    <cellStyle name="40% - Colore 2 3 2 2 2 2 3 2" xfId="8952"/>
    <cellStyle name="40% - Colore 2 3 2 2 2 2 3 2 2" xfId="8953"/>
    <cellStyle name="40% - Colore 2 3 2 2 2 2 3 3" xfId="8954"/>
    <cellStyle name="40% - Colore 2 3 2 2 2 2 4" xfId="8955"/>
    <cellStyle name="40% - Colore 2 3 2 2 2 2 4 2" xfId="8956"/>
    <cellStyle name="40% - Colore 2 3 2 2 2 2 5" xfId="8957"/>
    <cellStyle name="40% - Colore 2 3 2 2 2 3" xfId="8958"/>
    <cellStyle name="40% - Colore 2 3 2 2 2 3 2" xfId="8959"/>
    <cellStyle name="40% - Colore 2 3 2 2 2 3 2 2" xfId="8960"/>
    <cellStyle name="40% - Colore 2 3 2 2 2 3 2 2 2" xfId="8961"/>
    <cellStyle name="40% - Colore 2 3 2 2 2 3 2 3" xfId="8962"/>
    <cellStyle name="40% - Colore 2 3 2 2 2 3 3" xfId="8963"/>
    <cellStyle name="40% - Colore 2 3 2 2 2 3 3 2" xfId="8964"/>
    <cellStyle name="40% - Colore 2 3 2 2 2 3 4" xfId="8965"/>
    <cellStyle name="40% - Colore 2 3 2 2 2 4" xfId="8966"/>
    <cellStyle name="40% - Colore 2 3 2 2 2 4 2" xfId="8967"/>
    <cellStyle name="40% - Colore 2 3 2 2 2 4 2 2" xfId="8968"/>
    <cellStyle name="40% - Colore 2 3 2 2 2 4 3" xfId="8969"/>
    <cellStyle name="40% - Colore 2 3 2 2 2 5" xfId="8970"/>
    <cellStyle name="40% - Colore 2 3 2 2 2 5 2" xfId="8971"/>
    <cellStyle name="40% - Colore 2 3 2 2 2 6" xfId="8972"/>
    <cellStyle name="40% - Colore 2 3 2 2 2 6 2" xfId="8973"/>
    <cellStyle name="40% - Colore 2 3 2 2 2 7" xfId="8974"/>
    <cellStyle name="40% - Colore 2 3 2 2 2 7 2" xfId="8975"/>
    <cellStyle name="40% - Colore 2 3 2 2 2 8" xfId="8976"/>
    <cellStyle name="40% - Colore 2 3 2 2 3" xfId="8977"/>
    <cellStyle name="40% - Colore 2 3 2 2 3 2" xfId="8978"/>
    <cellStyle name="40% - Colore 2 3 2 2 3 2 2" xfId="8979"/>
    <cellStyle name="40% - Colore 2 3 2 2 3 2 2 2" xfId="8980"/>
    <cellStyle name="40% - Colore 2 3 2 2 3 2 2 2 2" xfId="8981"/>
    <cellStyle name="40% - Colore 2 3 2 2 3 2 2 3" xfId="8982"/>
    <cellStyle name="40% - Colore 2 3 2 2 3 2 3" xfId="8983"/>
    <cellStyle name="40% - Colore 2 3 2 2 3 2 3 2" xfId="8984"/>
    <cellStyle name="40% - Colore 2 3 2 2 3 2 4" xfId="8985"/>
    <cellStyle name="40% - Colore 2 3 2 2 3 3" xfId="8986"/>
    <cellStyle name="40% - Colore 2 3 2 2 3 3 2" xfId="8987"/>
    <cellStyle name="40% - Colore 2 3 2 2 3 3 2 2" xfId="8988"/>
    <cellStyle name="40% - Colore 2 3 2 2 3 3 3" xfId="8989"/>
    <cellStyle name="40% - Colore 2 3 2 2 3 4" xfId="8990"/>
    <cellStyle name="40% - Colore 2 3 2 2 3 4 2" xfId="8991"/>
    <cellStyle name="40% - Colore 2 3 2 2 3 5" xfId="8992"/>
    <cellStyle name="40% - Colore 2 3 2 2 4" xfId="8993"/>
    <cellStyle name="40% - Colore 2 3 2 2 4 2" xfId="8994"/>
    <cellStyle name="40% - Colore 2 3 2 2 4 2 2" xfId="8995"/>
    <cellStyle name="40% - Colore 2 3 2 2 4 2 2 2" xfId="8996"/>
    <cellStyle name="40% - Colore 2 3 2 2 4 2 3" xfId="8997"/>
    <cellStyle name="40% - Colore 2 3 2 2 4 3" xfId="8998"/>
    <cellStyle name="40% - Colore 2 3 2 2 4 3 2" xfId="8999"/>
    <cellStyle name="40% - Colore 2 3 2 2 4 4" xfId="9000"/>
    <cellStyle name="40% - Colore 2 3 2 2 5" xfId="9001"/>
    <cellStyle name="40% - Colore 2 3 2 2 5 2" xfId="9002"/>
    <cellStyle name="40% - Colore 2 3 2 2 5 2 2" xfId="9003"/>
    <cellStyle name="40% - Colore 2 3 2 2 5 3" xfId="9004"/>
    <cellStyle name="40% - Colore 2 3 2 2 6" xfId="9005"/>
    <cellStyle name="40% - Colore 2 3 2 2 6 2" xfId="9006"/>
    <cellStyle name="40% - Colore 2 3 2 2 7" xfId="9007"/>
    <cellStyle name="40% - Colore 2 3 2 2 7 2" xfId="9008"/>
    <cellStyle name="40% - Colore 2 3 2 2 8" xfId="9009"/>
    <cellStyle name="40% - Colore 2 3 2 2 8 2" xfId="9010"/>
    <cellStyle name="40% - Colore 2 3 2 2 9" xfId="9011"/>
    <cellStyle name="40% - Colore 2 3 2 3" xfId="9012"/>
    <cellStyle name="40% - Colore 2 3 2 3 2" xfId="9013"/>
    <cellStyle name="40% - Colore 2 3 2 3 2 2" xfId="9014"/>
    <cellStyle name="40% - Colore 2 3 2 3 2 2 2" xfId="9015"/>
    <cellStyle name="40% - Colore 2 3 2 3 2 2 2 2" xfId="9016"/>
    <cellStyle name="40% - Colore 2 3 2 3 2 2 2 2 2" xfId="9017"/>
    <cellStyle name="40% - Colore 2 3 2 3 2 2 2 3" xfId="9018"/>
    <cellStyle name="40% - Colore 2 3 2 3 2 2 3" xfId="9019"/>
    <cellStyle name="40% - Colore 2 3 2 3 2 2 3 2" xfId="9020"/>
    <cellStyle name="40% - Colore 2 3 2 3 2 2 4" xfId="9021"/>
    <cellStyle name="40% - Colore 2 3 2 3 2 3" xfId="9022"/>
    <cellStyle name="40% - Colore 2 3 2 3 2 3 2" xfId="9023"/>
    <cellStyle name="40% - Colore 2 3 2 3 2 3 2 2" xfId="9024"/>
    <cellStyle name="40% - Colore 2 3 2 3 2 3 3" xfId="9025"/>
    <cellStyle name="40% - Colore 2 3 2 3 2 4" xfId="9026"/>
    <cellStyle name="40% - Colore 2 3 2 3 2 4 2" xfId="9027"/>
    <cellStyle name="40% - Colore 2 3 2 3 2 5" xfId="9028"/>
    <cellStyle name="40% - Colore 2 3 2 3 2 5 2" xfId="9029"/>
    <cellStyle name="40% - Colore 2 3 2 3 2 6" xfId="9030"/>
    <cellStyle name="40% - Colore 2 3 2 3 3" xfId="9031"/>
    <cellStyle name="40% - Colore 2 3 2 3 3 2" xfId="9032"/>
    <cellStyle name="40% - Colore 2 3 2 3 3 2 2" xfId="9033"/>
    <cellStyle name="40% - Colore 2 3 2 3 3 2 2 2" xfId="9034"/>
    <cellStyle name="40% - Colore 2 3 2 3 3 2 3" xfId="9035"/>
    <cellStyle name="40% - Colore 2 3 2 3 3 3" xfId="9036"/>
    <cellStyle name="40% - Colore 2 3 2 3 3 3 2" xfId="9037"/>
    <cellStyle name="40% - Colore 2 3 2 3 3 4" xfId="9038"/>
    <cellStyle name="40% - Colore 2 3 2 3 4" xfId="9039"/>
    <cellStyle name="40% - Colore 2 3 2 3 4 2" xfId="9040"/>
    <cellStyle name="40% - Colore 2 3 2 3 4 2 2" xfId="9041"/>
    <cellStyle name="40% - Colore 2 3 2 3 4 3" xfId="9042"/>
    <cellStyle name="40% - Colore 2 3 2 3 5" xfId="9043"/>
    <cellStyle name="40% - Colore 2 3 2 3 5 2" xfId="9044"/>
    <cellStyle name="40% - Colore 2 3 2 3 6" xfId="9045"/>
    <cellStyle name="40% - Colore 2 3 2 3 6 2" xfId="9046"/>
    <cellStyle name="40% - Colore 2 3 2 3 7" xfId="9047"/>
    <cellStyle name="40% - Colore 2 3 2 3 7 2" xfId="9048"/>
    <cellStyle name="40% - Colore 2 3 2 3 8" xfId="9049"/>
    <cellStyle name="40% - Colore 2 3 2 4" xfId="9050"/>
    <cellStyle name="40% - Colore 2 3 2 4 2" xfId="9051"/>
    <cellStyle name="40% - Colore 2 3 2 4 2 2" xfId="9052"/>
    <cellStyle name="40% - Colore 2 3 2 4 2 2 2" xfId="9053"/>
    <cellStyle name="40% - Colore 2 3 2 4 2 2 2 2" xfId="9054"/>
    <cellStyle name="40% - Colore 2 3 2 4 2 2 3" xfId="9055"/>
    <cellStyle name="40% - Colore 2 3 2 4 2 3" xfId="9056"/>
    <cellStyle name="40% - Colore 2 3 2 4 2 3 2" xfId="9057"/>
    <cellStyle name="40% - Colore 2 3 2 4 2 4" xfId="9058"/>
    <cellStyle name="40% - Colore 2 3 2 4 3" xfId="9059"/>
    <cellStyle name="40% - Colore 2 3 2 4 3 2" xfId="9060"/>
    <cellStyle name="40% - Colore 2 3 2 4 3 2 2" xfId="9061"/>
    <cellStyle name="40% - Colore 2 3 2 4 3 3" xfId="9062"/>
    <cellStyle name="40% - Colore 2 3 2 4 4" xfId="9063"/>
    <cellStyle name="40% - Colore 2 3 2 4 4 2" xfId="9064"/>
    <cellStyle name="40% - Colore 2 3 2 4 5" xfId="9065"/>
    <cellStyle name="40% - Colore 2 3 2 4 5 2" xfId="9066"/>
    <cellStyle name="40% - Colore 2 3 2 4 6" xfId="9067"/>
    <cellStyle name="40% - Colore 2 3 2 5" xfId="9068"/>
    <cellStyle name="40% - Colore 2 3 2 5 2" xfId="9069"/>
    <cellStyle name="40% - Colore 2 3 2 5 2 2" xfId="9070"/>
    <cellStyle name="40% - Colore 2 3 2 5 2 2 2" xfId="9071"/>
    <cellStyle name="40% - Colore 2 3 2 5 2 3" xfId="9072"/>
    <cellStyle name="40% - Colore 2 3 2 5 3" xfId="9073"/>
    <cellStyle name="40% - Colore 2 3 2 5 3 2" xfId="9074"/>
    <cellStyle name="40% - Colore 2 3 2 5 4" xfId="9075"/>
    <cellStyle name="40% - Colore 2 3 2 6" xfId="9076"/>
    <cellStyle name="40% - Colore 2 3 2 6 2" xfId="9077"/>
    <cellStyle name="40% - Colore 2 3 2 6 2 2" xfId="9078"/>
    <cellStyle name="40% - Colore 2 3 2 6 3" xfId="9079"/>
    <cellStyle name="40% - Colore 2 3 2 7" xfId="9080"/>
    <cellStyle name="40% - Colore 2 3 2 7 2" xfId="9081"/>
    <cellStyle name="40% - Colore 2 3 2 8" xfId="9082"/>
    <cellStyle name="40% - Colore 2 3 2 8 2" xfId="9083"/>
    <cellStyle name="40% - Colore 2 3 2 9" xfId="9084"/>
    <cellStyle name="40% - Colore 2 3 2 9 2" xfId="9085"/>
    <cellStyle name="40% - Colore 2 3 3" xfId="9086"/>
    <cellStyle name="40% - Colore 2 3 3 2" xfId="9087"/>
    <cellStyle name="40% - Colore 2 3 3 2 2" xfId="9088"/>
    <cellStyle name="40% - Colore 2 3 3 2 2 2" xfId="9089"/>
    <cellStyle name="40% - Colore 2 3 3 2 2 2 2" xfId="9090"/>
    <cellStyle name="40% - Colore 2 3 3 2 2 2 2 2" xfId="9091"/>
    <cellStyle name="40% - Colore 2 3 3 2 2 2 2 2 2" xfId="9092"/>
    <cellStyle name="40% - Colore 2 3 3 2 2 2 2 3" xfId="9093"/>
    <cellStyle name="40% - Colore 2 3 3 2 2 2 3" xfId="9094"/>
    <cellStyle name="40% - Colore 2 3 3 2 2 2 3 2" xfId="9095"/>
    <cellStyle name="40% - Colore 2 3 3 2 2 2 4" xfId="9096"/>
    <cellStyle name="40% - Colore 2 3 3 2 2 3" xfId="9097"/>
    <cellStyle name="40% - Colore 2 3 3 2 2 3 2" xfId="9098"/>
    <cellStyle name="40% - Colore 2 3 3 2 2 3 2 2" xfId="9099"/>
    <cellStyle name="40% - Colore 2 3 3 2 2 3 3" xfId="9100"/>
    <cellStyle name="40% - Colore 2 3 3 2 2 4" xfId="9101"/>
    <cellStyle name="40% - Colore 2 3 3 2 2 4 2" xfId="9102"/>
    <cellStyle name="40% - Colore 2 3 3 2 2 5" xfId="9103"/>
    <cellStyle name="40% - Colore 2 3 3 2 3" xfId="9104"/>
    <cellStyle name="40% - Colore 2 3 3 2 3 2" xfId="9105"/>
    <cellStyle name="40% - Colore 2 3 3 2 3 2 2" xfId="9106"/>
    <cellStyle name="40% - Colore 2 3 3 2 3 2 2 2" xfId="9107"/>
    <cellStyle name="40% - Colore 2 3 3 2 3 2 3" xfId="9108"/>
    <cellStyle name="40% - Colore 2 3 3 2 3 3" xfId="9109"/>
    <cellStyle name="40% - Colore 2 3 3 2 3 3 2" xfId="9110"/>
    <cellStyle name="40% - Colore 2 3 3 2 3 4" xfId="9111"/>
    <cellStyle name="40% - Colore 2 3 3 2 4" xfId="9112"/>
    <cellStyle name="40% - Colore 2 3 3 2 4 2" xfId="9113"/>
    <cellStyle name="40% - Colore 2 3 3 2 4 2 2" xfId="9114"/>
    <cellStyle name="40% - Colore 2 3 3 2 4 3" xfId="9115"/>
    <cellStyle name="40% - Colore 2 3 3 2 5" xfId="9116"/>
    <cellStyle name="40% - Colore 2 3 3 2 5 2" xfId="9117"/>
    <cellStyle name="40% - Colore 2 3 3 2 6" xfId="9118"/>
    <cellStyle name="40% - Colore 2 3 3 2 6 2" xfId="9119"/>
    <cellStyle name="40% - Colore 2 3 3 2 7" xfId="9120"/>
    <cellStyle name="40% - Colore 2 3 3 2 7 2" xfId="9121"/>
    <cellStyle name="40% - Colore 2 3 3 2 8" xfId="9122"/>
    <cellStyle name="40% - Colore 2 3 3 3" xfId="9123"/>
    <cellStyle name="40% - Colore 2 3 3 3 2" xfId="9124"/>
    <cellStyle name="40% - Colore 2 3 3 3 2 2" xfId="9125"/>
    <cellStyle name="40% - Colore 2 3 3 3 2 2 2" xfId="9126"/>
    <cellStyle name="40% - Colore 2 3 3 3 2 2 2 2" xfId="9127"/>
    <cellStyle name="40% - Colore 2 3 3 3 2 2 3" xfId="9128"/>
    <cellStyle name="40% - Colore 2 3 3 3 2 3" xfId="9129"/>
    <cellStyle name="40% - Colore 2 3 3 3 2 3 2" xfId="9130"/>
    <cellStyle name="40% - Colore 2 3 3 3 2 4" xfId="9131"/>
    <cellStyle name="40% - Colore 2 3 3 3 3" xfId="9132"/>
    <cellStyle name="40% - Colore 2 3 3 3 3 2" xfId="9133"/>
    <cellStyle name="40% - Colore 2 3 3 3 3 2 2" xfId="9134"/>
    <cellStyle name="40% - Colore 2 3 3 3 3 3" xfId="9135"/>
    <cellStyle name="40% - Colore 2 3 3 3 4" xfId="9136"/>
    <cellStyle name="40% - Colore 2 3 3 3 4 2" xfId="9137"/>
    <cellStyle name="40% - Colore 2 3 3 3 5" xfId="9138"/>
    <cellStyle name="40% - Colore 2 3 3 4" xfId="9139"/>
    <cellStyle name="40% - Colore 2 3 3 4 2" xfId="9140"/>
    <cellStyle name="40% - Colore 2 3 3 4 2 2" xfId="9141"/>
    <cellStyle name="40% - Colore 2 3 3 4 2 2 2" xfId="9142"/>
    <cellStyle name="40% - Colore 2 3 3 4 2 3" xfId="9143"/>
    <cellStyle name="40% - Colore 2 3 3 4 3" xfId="9144"/>
    <cellStyle name="40% - Colore 2 3 3 4 3 2" xfId="9145"/>
    <cellStyle name="40% - Colore 2 3 3 4 4" xfId="9146"/>
    <cellStyle name="40% - Colore 2 3 3 5" xfId="9147"/>
    <cellStyle name="40% - Colore 2 3 3 5 2" xfId="9148"/>
    <cellStyle name="40% - Colore 2 3 3 5 2 2" xfId="9149"/>
    <cellStyle name="40% - Colore 2 3 3 5 3" xfId="9150"/>
    <cellStyle name="40% - Colore 2 3 3 6" xfId="9151"/>
    <cellStyle name="40% - Colore 2 3 3 6 2" xfId="9152"/>
    <cellStyle name="40% - Colore 2 3 3 7" xfId="9153"/>
    <cellStyle name="40% - Colore 2 3 3 7 2" xfId="9154"/>
    <cellStyle name="40% - Colore 2 3 3 8" xfId="9155"/>
    <cellStyle name="40% - Colore 2 3 3 8 2" xfId="9156"/>
    <cellStyle name="40% - Colore 2 3 3 9" xfId="9157"/>
    <cellStyle name="40% - Colore 2 3 4" xfId="9158"/>
    <cellStyle name="40% - Colore 2 3 4 2" xfId="9159"/>
    <cellStyle name="40% - Colore 2 3 4 2 2" xfId="9160"/>
    <cellStyle name="40% - Colore 2 3 4 2 2 2" xfId="9161"/>
    <cellStyle name="40% - Colore 2 3 4 2 2 2 2" xfId="9162"/>
    <cellStyle name="40% - Colore 2 3 4 2 2 2 2 2" xfId="9163"/>
    <cellStyle name="40% - Colore 2 3 4 2 2 2 3" xfId="9164"/>
    <cellStyle name="40% - Colore 2 3 4 2 2 3" xfId="9165"/>
    <cellStyle name="40% - Colore 2 3 4 2 2 3 2" xfId="9166"/>
    <cellStyle name="40% - Colore 2 3 4 2 2 4" xfId="9167"/>
    <cellStyle name="40% - Colore 2 3 4 2 3" xfId="9168"/>
    <cellStyle name="40% - Colore 2 3 4 2 3 2" xfId="9169"/>
    <cellStyle name="40% - Colore 2 3 4 2 3 2 2" xfId="9170"/>
    <cellStyle name="40% - Colore 2 3 4 2 3 3" xfId="9171"/>
    <cellStyle name="40% - Colore 2 3 4 2 4" xfId="9172"/>
    <cellStyle name="40% - Colore 2 3 4 2 4 2" xfId="9173"/>
    <cellStyle name="40% - Colore 2 3 4 2 5" xfId="9174"/>
    <cellStyle name="40% - Colore 2 3 4 2 5 2" xfId="9175"/>
    <cellStyle name="40% - Colore 2 3 4 2 6" xfId="9176"/>
    <cellStyle name="40% - Colore 2 3 4 3" xfId="9177"/>
    <cellStyle name="40% - Colore 2 3 4 3 2" xfId="9178"/>
    <cellStyle name="40% - Colore 2 3 4 3 2 2" xfId="9179"/>
    <cellStyle name="40% - Colore 2 3 4 3 2 2 2" xfId="9180"/>
    <cellStyle name="40% - Colore 2 3 4 3 2 3" xfId="9181"/>
    <cellStyle name="40% - Colore 2 3 4 3 3" xfId="9182"/>
    <cellStyle name="40% - Colore 2 3 4 3 3 2" xfId="9183"/>
    <cellStyle name="40% - Colore 2 3 4 3 4" xfId="9184"/>
    <cellStyle name="40% - Colore 2 3 4 4" xfId="9185"/>
    <cellStyle name="40% - Colore 2 3 4 4 2" xfId="9186"/>
    <cellStyle name="40% - Colore 2 3 4 4 2 2" xfId="9187"/>
    <cellStyle name="40% - Colore 2 3 4 4 3" xfId="9188"/>
    <cellStyle name="40% - Colore 2 3 4 5" xfId="9189"/>
    <cellStyle name="40% - Colore 2 3 4 5 2" xfId="9190"/>
    <cellStyle name="40% - Colore 2 3 4 6" xfId="9191"/>
    <cellStyle name="40% - Colore 2 3 4 6 2" xfId="9192"/>
    <cellStyle name="40% - Colore 2 3 4 7" xfId="9193"/>
    <cellStyle name="40% - Colore 2 3 4 7 2" xfId="9194"/>
    <cellStyle name="40% - Colore 2 3 4 8" xfId="9195"/>
    <cellStyle name="40% - Colore 2 3 5" xfId="9196"/>
    <cellStyle name="40% - Colore 2 3 5 2" xfId="9197"/>
    <cellStyle name="40% - Colore 2 3 5 2 2" xfId="9198"/>
    <cellStyle name="40% - Colore 2 3 5 2 2 2" xfId="9199"/>
    <cellStyle name="40% - Colore 2 3 5 2 2 2 2" xfId="9200"/>
    <cellStyle name="40% - Colore 2 3 5 2 2 3" xfId="9201"/>
    <cellStyle name="40% - Colore 2 3 5 2 3" xfId="9202"/>
    <cellStyle name="40% - Colore 2 3 5 2 3 2" xfId="9203"/>
    <cellStyle name="40% - Colore 2 3 5 2 4" xfId="9204"/>
    <cellStyle name="40% - Colore 2 3 5 3" xfId="9205"/>
    <cellStyle name="40% - Colore 2 3 5 3 2" xfId="9206"/>
    <cellStyle name="40% - Colore 2 3 5 3 2 2" xfId="9207"/>
    <cellStyle name="40% - Colore 2 3 5 3 3" xfId="9208"/>
    <cellStyle name="40% - Colore 2 3 5 4" xfId="9209"/>
    <cellStyle name="40% - Colore 2 3 5 4 2" xfId="9210"/>
    <cellStyle name="40% - Colore 2 3 5 5" xfId="9211"/>
    <cellStyle name="40% - Colore 2 3 5 5 2" xfId="9212"/>
    <cellStyle name="40% - Colore 2 3 5 6" xfId="9213"/>
    <cellStyle name="40% - Colore 2 3 6" xfId="9214"/>
    <cellStyle name="40% - Colore 2 3 6 2" xfId="9215"/>
    <cellStyle name="40% - Colore 2 3 6 2 2" xfId="9216"/>
    <cellStyle name="40% - Colore 2 3 6 2 2 2" xfId="9217"/>
    <cellStyle name="40% - Colore 2 3 6 2 3" xfId="9218"/>
    <cellStyle name="40% - Colore 2 3 6 3" xfId="9219"/>
    <cellStyle name="40% - Colore 2 3 6 3 2" xfId="9220"/>
    <cellStyle name="40% - Colore 2 3 6 4" xfId="9221"/>
    <cellStyle name="40% - Colore 2 3 7" xfId="9222"/>
    <cellStyle name="40% - Colore 2 3 7 2" xfId="9223"/>
    <cellStyle name="40% - Colore 2 3 7 2 2" xfId="9224"/>
    <cellStyle name="40% - Colore 2 3 7 3" xfId="9225"/>
    <cellStyle name="40% - Colore 2 3 8" xfId="9226"/>
    <cellStyle name="40% - Colore 2 3 8 2" xfId="9227"/>
    <cellStyle name="40% - Colore 2 3 9" xfId="9228"/>
    <cellStyle name="40% - Colore 2 3 9 2" xfId="9229"/>
    <cellStyle name="40% - Colore 2 4" xfId="9230"/>
    <cellStyle name="40% - Colore 2 4 10" xfId="9231"/>
    <cellStyle name="40% - Colore 2 4 2" xfId="9232"/>
    <cellStyle name="40% - Colore 2 4 2 2" xfId="9233"/>
    <cellStyle name="40% - Colore 2 4 2 2 2" xfId="9234"/>
    <cellStyle name="40% - Colore 2 4 2 2 2 2" xfId="9235"/>
    <cellStyle name="40% - Colore 2 4 2 2 2 2 2" xfId="9236"/>
    <cellStyle name="40% - Colore 2 4 2 2 2 2 2 2" xfId="9237"/>
    <cellStyle name="40% - Colore 2 4 2 2 2 2 2 2 2" xfId="9238"/>
    <cellStyle name="40% - Colore 2 4 2 2 2 2 2 3" xfId="9239"/>
    <cellStyle name="40% - Colore 2 4 2 2 2 2 3" xfId="9240"/>
    <cellStyle name="40% - Colore 2 4 2 2 2 2 3 2" xfId="9241"/>
    <cellStyle name="40% - Colore 2 4 2 2 2 2 4" xfId="9242"/>
    <cellStyle name="40% - Colore 2 4 2 2 2 3" xfId="9243"/>
    <cellStyle name="40% - Colore 2 4 2 2 2 3 2" xfId="9244"/>
    <cellStyle name="40% - Colore 2 4 2 2 2 3 2 2" xfId="9245"/>
    <cellStyle name="40% - Colore 2 4 2 2 2 3 3" xfId="9246"/>
    <cellStyle name="40% - Colore 2 4 2 2 2 4" xfId="9247"/>
    <cellStyle name="40% - Colore 2 4 2 2 2 4 2" xfId="9248"/>
    <cellStyle name="40% - Colore 2 4 2 2 2 5" xfId="9249"/>
    <cellStyle name="40% - Colore 2 4 2 2 3" xfId="9250"/>
    <cellStyle name="40% - Colore 2 4 2 2 3 2" xfId="9251"/>
    <cellStyle name="40% - Colore 2 4 2 2 3 2 2" xfId="9252"/>
    <cellStyle name="40% - Colore 2 4 2 2 3 2 2 2" xfId="9253"/>
    <cellStyle name="40% - Colore 2 4 2 2 3 2 3" xfId="9254"/>
    <cellStyle name="40% - Colore 2 4 2 2 3 3" xfId="9255"/>
    <cellStyle name="40% - Colore 2 4 2 2 3 3 2" xfId="9256"/>
    <cellStyle name="40% - Colore 2 4 2 2 3 4" xfId="9257"/>
    <cellStyle name="40% - Colore 2 4 2 2 4" xfId="9258"/>
    <cellStyle name="40% - Colore 2 4 2 2 4 2" xfId="9259"/>
    <cellStyle name="40% - Colore 2 4 2 2 4 2 2" xfId="9260"/>
    <cellStyle name="40% - Colore 2 4 2 2 4 3" xfId="9261"/>
    <cellStyle name="40% - Colore 2 4 2 2 5" xfId="9262"/>
    <cellStyle name="40% - Colore 2 4 2 2 5 2" xfId="9263"/>
    <cellStyle name="40% - Colore 2 4 2 2 6" xfId="9264"/>
    <cellStyle name="40% - Colore 2 4 2 2 6 2" xfId="9265"/>
    <cellStyle name="40% - Colore 2 4 2 2 7" xfId="9266"/>
    <cellStyle name="40% - Colore 2 4 2 2 7 2" xfId="9267"/>
    <cellStyle name="40% - Colore 2 4 2 2 8" xfId="9268"/>
    <cellStyle name="40% - Colore 2 4 2 3" xfId="9269"/>
    <cellStyle name="40% - Colore 2 4 2 3 2" xfId="9270"/>
    <cellStyle name="40% - Colore 2 4 2 3 2 2" xfId="9271"/>
    <cellStyle name="40% - Colore 2 4 2 3 2 2 2" xfId="9272"/>
    <cellStyle name="40% - Colore 2 4 2 3 2 2 2 2" xfId="9273"/>
    <cellStyle name="40% - Colore 2 4 2 3 2 2 3" xfId="9274"/>
    <cellStyle name="40% - Colore 2 4 2 3 2 3" xfId="9275"/>
    <cellStyle name="40% - Colore 2 4 2 3 2 3 2" xfId="9276"/>
    <cellStyle name="40% - Colore 2 4 2 3 2 4" xfId="9277"/>
    <cellStyle name="40% - Colore 2 4 2 3 3" xfId="9278"/>
    <cellStyle name="40% - Colore 2 4 2 3 3 2" xfId="9279"/>
    <cellStyle name="40% - Colore 2 4 2 3 3 2 2" xfId="9280"/>
    <cellStyle name="40% - Colore 2 4 2 3 3 3" xfId="9281"/>
    <cellStyle name="40% - Colore 2 4 2 3 4" xfId="9282"/>
    <cellStyle name="40% - Colore 2 4 2 3 4 2" xfId="9283"/>
    <cellStyle name="40% - Colore 2 4 2 3 5" xfId="9284"/>
    <cellStyle name="40% - Colore 2 4 2 4" xfId="9285"/>
    <cellStyle name="40% - Colore 2 4 2 4 2" xfId="9286"/>
    <cellStyle name="40% - Colore 2 4 2 4 2 2" xfId="9287"/>
    <cellStyle name="40% - Colore 2 4 2 4 2 2 2" xfId="9288"/>
    <cellStyle name="40% - Colore 2 4 2 4 2 3" xfId="9289"/>
    <cellStyle name="40% - Colore 2 4 2 4 3" xfId="9290"/>
    <cellStyle name="40% - Colore 2 4 2 4 3 2" xfId="9291"/>
    <cellStyle name="40% - Colore 2 4 2 4 4" xfId="9292"/>
    <cellStyle name="40% - Colore 2 4 2 5" xfId="9293"/>
    <cellStyle name="40% - Colore 2 4 2 5 2" xfId="9294"/>
    <cellStyle name="40% - Colore 2 4 2 5 2 2" xfId="9295"/>
    <cellStyle name="40% - Colore 2 4 2 5 3" xfId="9296"/>
    <cellStyle name="40% - Colore 2 4 2 6" xfId="9297"/>
    <cellStyle name="40% - Colore 2 4 2 6 2" xfId="9298"/>
    <cellStyle name="40% - Colore 2 4 2 7" xfId="9299"/>
    <cellStyle name="40% - Colore 2 4 2 7 2" xfId="9300"/>
    <cellStyle name="40% - Colore 2 4 2 8" xfId="9301"/>
    <cellStyle name="40% - Colore 2 4 2 8 2" xfId="9302"/>
    <cellStyle name="40% - Colore 2 4 2 9" xfId="9303"/>
    <cellStyle name="40% - Colore 2 4 3" xfId="9304"/>
    <cellStyle name="40% - Colore 2 4 3 2" xfId="9305"/>
    <cellStyle name="40% - Colore 2 4 3 2 2" xfId="9306"/>
    <cellStyle name="40% - Colore 2 4 3 2 2 2" xfId="9307"/>
    <cellStyle name="40% - Colore 2 4 3 2 2 2 2" xfId="9308"/>
    <cellStyle name="40% - Colore 2 4 3 2 2 2 2 2" xfId="9309"/>
    <cellStyle name="40% - Colore 2 4 3 2 2 2 3" xfId="9310"/>
    <cellStyle name="40% - Colore 2 4 3 2 2 3" xfId="9311"/>
    <cellStyle name="40% - Colore 2 4 3 2 2 3 2" xfId="9312"/>
    <cellStyle name="40% - Colore 2 4 3 2 2 4" xfId="9313"/>
    <cellStyle name="40% - Colore 2 4 3 2 3" xfId="9314"/>
    <cellStyle name="40% - Colore 2 4 3 2 3 2" xfId="9315"/>
    <cellStyle name="40% - Colore 2 4 3 2 3 2 2" xfId="9316"/>
    <cellStyle name="40% - Colore 2 4 3 2 3 3" xfId="9317"/>
    <cellStyle name="40% - Colore 2 4 3 2 4" xfId="9318"/>
    <cellStyle name="40% - Colore 2 4 3 2 4 2" xfId="9319"/>
    <cellStyle name="40% - Colore 2 4 3 2 5" xfId="9320"/>
    <cellStyle name="40% - Colore 2 4 3 2 5 2" xfId="9321"/>
    <cellStyle name="40% - Colore 2 4 3 2 6" xfId="9322"/>
    <cellStyle name="40% - Colore 2 4 3 3" xfId="9323"/>
    <cellStyle name="40% - Colore 2 4 3 3 2" xfId="9324"/>
    <cellStyle name="40% - Colore 2 4 3 3 2 2" xfId="9325"/>
    <cellStyle name="40% - Colore 2 4 3 3 2 2 2" xfId="9326"/>
    <cellStyle name="40% - Colore 2 4 3 3 2 3" xfId="9327"/>
    <cellStyle name="40% - Colore 2 4 3 3 3" xfId="9328"/>
    <cellStyle name="40% - Colore 2 4 3 3 3 2" xfId="9329"/>
    <cellStyle name="40% - Colore 2 4 3 3 4" xfId="9330"/>
    <cellStyle name="40% - Colore 2 4 3 4" xfId="9331"/>
    <cellStyle name="40% - Colore 2 4 3 4 2" xfId="9332"/>
    <cellStyle name="40% - Colore 2 4 3 4 2 2" xfId="9333"/>
    <cellStyle name="40% - Colore 2 4 3 4 3" xfId="9334"/>
    <cellStyle name="40% - Colore 2 4 3 5" xfId="9335"/>
    <cellStyle name="40% - Colore 2 4 3 5 2" xfId="9336"/>
    <cellStyle name="40% - Colore 2 4 3 6" xfId="9337"/>
    <cellStyle name="40% - Colore 2 4 3 6 2" xfId="9338"/>
    <cellStyle name="40% - Colore 2 4 3 7" xfId="9339"/>
    <cellStyle name="40% - Colore 2 4 3 7 2" xfId="9340"/>
    <cellStyle name="40% - Colore 2 4 3 8" xfId="9341"/>
    <cellStyle name="40% - Colore 2 4 4" xfId="9342"/>
    <cellStyle name="40% - Colore 2 4 4 2" xfId="9343"/>
    <cellStyle name="40% - Colore 2 4 4 2 2" xfId="9344"/>
    <cellStyle name="40% - Colore 2 4 4 2 2 2" xfId="9345"/>
    <cellStyle name="40% - Colore 2 4 4 2 2 2 2" xfId="9346"/>
    <cellStyle name="40% - Colore 2 4 4 2 2 3" xfId="9347"/>
    <cellStyle name="40% - Colore 2 4 4 2 3" xfId="9348"/>
    <cellStyle name="40% - Colore 2 4 4 2 3 2" xfId="9349"/>
    <cellStyle name="40% - Colore 2 4 4 2 4" xfId="9350"/>
    <cellStyle name="40% - Colore 2 4 4 3" xfId="9351"/>
    <cellStyle name="40% - Colore 2 4 4 3 2" xfId="9352"/>
    <cellStyle name="40% - Colore 2 4 4 3 2 2" xfId="9353"/>
    <cellStyle name="40% - Colore 2 4 4 3 3" xfId="9354"/>
    <cellStyle name="40% - Colore 2 4 4 4" xfId="9355"/>
    <cellStyle name="40% - Colore 2 4 4 4 2" xfId="9356"/>
    <cellStyle name="40% - Colore 2 4 4 5" xfId="9357"/>
    <cellStyle name="40% - Colore 2 4 4 5 2" xfId="9358"/>
    <cellStyle name="40% - Colore 2 4 4 6" xfId="9359"/>
    <cellStyle name="40% - Colore 2 4 5" xfId="9360"/>
    <cellStyle name="40% - Colore 2 4 5 2" xfId="9361"/>
    <cellStyle name="40% - Colore 2 4 5 2 2" xfId="9362"/>
    <cellStyle name="40% - Colore 2 4 5 2 2 2" xfId="9363"/>
    <cellStyle name="40% - Colore 2 4 5 2 3" xfId="9364"/>
    <cellStyle name="40% - Colore 2 4 5 3" xfId="9365"/>
    <cellStyle name="40% - Colore 2 4 5 3 2" xfId="9366"/>
    <cellStyle name="40% - Colore 2 4 5 4" xfId="9367"/>
    <cellStyle name="40% - Colore 2 4 6" xfId="9368"/>
    <cellStyle name="40% - Colore 2 4 6 2" xfId="9369"/>
    <cellStyle name="40% - Colore 2 4 6 2 2" xfId="9370"/>
    <cellStyle name="40% - Colore 2 4 6 3" xfId="9371"/>
    <cellStyle name="40% - Colore 2 4 7" xfId="9372"/>
    <cellStyle name="40% - Colore 2 4 7 2" xfId="9373"/>
    <cellStyle name="40% - Colore 2 4 8" xfId="9374"/>
    <cellStyle name="40% - Colore 2 4 8 2" xfId="9375"/>
    <cellStyle name="40% - Colore 2 4 9" xfId="9376"/>
    <cellStyle name="40% - Colore 2 4 9 2" xfId="9377"/>
    <cellStyle name="40% - Colore 2 5" xfId="9378"/>
    <cellStyle name="40% - Colore 2 5 2" xfId="9379"/>
    <cellStyle name="40% - Colore 2 5 2 2" xfId="9380"/>
    <cellStyle name="40% - Colore 2 5 2 2 2" xfId="9381"/>
    <cellStyle name="40% - Colore 2 5 2 2 2 2" xfId="9382"/>
    <cellStyle name="40% - Colore 2 5 2 2 2 2 2" xfId="9383"/>
    <cellStyle name="40% - Colore 2 5 2 2 2 2 2 2" xfId="9384"/>
    <cellStyle name="40% - Colore 2 5 2 2 2 2 3" xfId="9385"/>
    <cellStyle name="40% - Colore 2 5 2 2 2 3" xfId="9386"/>
    <cellStyle name="40% - Colore 2 5 2 2 2 3 2" xfId="9387"/>
    <cellStyle name="40% - Colore 2 5 2 2 2 4" xfId="9388"/>
    <cellStyle name="40% - Colore 2 5 2 2 3" xfId="9389"/>
    <cellStyle name="40% - Colore 2 5 2 2 3 2" xfId="9390"/>
    <cellStyle name="40% - Colore 2 5 2 2 3 2 2" xfId="9391"/>
    <cellStyle name="40% - Colore 2 5 2 2 3 3" xfId="9392"/>
    <cellStyle name="40% - Colore 2 5 2 2 4" xfId="9393"/>
    <cellStyle name="40% - Colore 2 5 2 2 4 2" xfId="9394"/>
    <cellStyle name="40% - Colore 2 5 2 2 5" xfId="9395"/>
    <cellStyle name="40% - Colore 2 5 2 3" xfId="9396"/>
    <cellStyle name="40% - Colore 2 5 2 3 2" xfId="9397"/>
    <cellStyle name="40% - Colore 2 5 2 3 2 2" xfId="9398"/>
    <cellStyle name="40% - Colore 2 5 2 3 2 2 2" xfId="9399"/>
    <cellStyle name="40% - Colore 2 5 2 3 2 3" xfId="9400"/>
    <cellStyle name="40% - Colore 2 5 2 3 3" xfId="9401"/>
    <cellStyle name="40% - Colore 2 5 2 3 3 2" xfId="9402"/>
    <cellStyle name="40% - Colore 2 5 2 3 4" xfId="9403"/>
    <cellStyle name="40% - Colore 2 5 2 4" xfId="9404"/>
    <cellStyle name="40% - Colore 2 5 2 4 2" xfId="9405"/>
    <cellStyle name="40% - Colore 2 5 2 4 2 2" xfId="9406"/>
    <cellStyle name="40% - Colore 2 5 2 4 3" xfId="9407"/>
    <cellStyle name="40% - Colore 2 5 2 5" xfId="9408"/>
    <cellStyle name="40% - Colore 2 5 2 5 2" xfId="9409"/>
    <cellStyle name="40% - Colore 2 5 2 6" xfId="9410"/>
    <cellStyle name="40% - Colore 2 5 2 6 2" xfId="9411"/>
    <cellStyle name="40% - Colore 2 5 2 7" xfId="9412"/>
    <cellStyle name="40% - Colore 2 5 2 7 2" xfId="9413"/>
    <cellStyle name="40% - Colore 2 5 2 8" xfId="9414"/>
    <cellStyle name="40% - Colore 2 5 3" xfId="9415"/>
    <cellStyle name="40% - Colore 2 5 3 2" xfId="9416"/>
    <cellStyle name="40% - Colore 2 5 3 2 2" xfId="9417"/>
    <cellStyle name="40% - Colore 2 5 3 2 2 2" xfId="9418"/>
    <cellStyle name="40% - Colore 2 5 3 2 2 2 2" xfId="9419"/>
    <cellStyle name="40% - Colore 2 5 3 2 2 3" xfId="9420"/>
    <cellStyle name="40% - Colore 2 5 3 2 3" xfId="9421"/>
    <cellStyle name="40% - Colore 2 5 3 2 3 2" xfId="9422"/>
    <cellStyle name="40% - Colore 2 5 3 2 4" xfId="9423"/>
    <cellStyle name="40% - Colore 2 5 3 3" xfId="9424"/>
    <cellStyle name="40% - Colore 2 5 3 3 2" xfId="9425"/>
    <cellStyle name="40% - Colore 2 5 3 3 2 2" xfId="9426"/>
    <cellStyle name="40% - Colore 2 5 3 3 3" xfId="9427"/>
    <cellStyle name="40% - Colore 2 5 3 4" xfId="9428"/>
    <cellStyle name="40% - Colore 2 5 3 4 2" xfId="9429"/>
    <cellStyle name="40% - Colore 2 5 3 5" xfId="9430"/>
    <cellStyle name="40% - Colore 2 5 4" xfId="9431"/>
    <cellStyle name="40% - Colore 2 5 4 2" xfId="9432"/>
    <cellStyle name="40% - Colore 2 5 4 2 2" xfId="9433"/>
    <cellStyle name="40% - Colore 2 5 4 2 2 2" xfId="9434"/>
    <cellStyle name="40% - Colore 2 5 4 2 3" xfId="9435"/>
    <cellStyle name="40% - Colore 2 5 4 3" xfId="9436"/>
    <cellStyle name="40% - Colore 2 5 4 3 2" xfId="9437"/>
    <cellStyle name="40% - Colore 2 5 4 4" xfId="9438"/>
    <cellStyle name="40% - Colore 2 5 5" xfId="9439"/>
    <cellStyle name="40% - Colore 2 5 5 2" xfId="9440"/>
    <cellStyle name="40% - Colore 2 5 5 2 2" xfId="9441"/>
    <cellStyle name="40% - Colore 2 5 5 3" xfId="9442"/>
    <cellStyle name="40% - Colore 2 5 6" xfId="9443"/>
    <cellStyle name="40% - Colore 2 5 6 2" xfId="9444"/>
    <cellStyle name="40% - Colore 2 5 7" xfId="9445"/>
    <cellStyle name="40% - Colore 2 5 7 2" xfId="9446"/>
    <cellStyle name="40% - Colore 2 5 8" xfId="9447"/>
    <cellStyle name="40% - Colore 2 5 8 2" xfId="9448"/>
    <cellStyle name="40% - Colore 2 5 9" xfId="9449"/>
    <cellStyle name="40% - Colore 2 6" xfId="9450"/>
    <cellStyle name="40% - Colore 2 6 2" xfId="9451"/>
    <cellStyle name="40% - Colore 2 6 2 2" xfId="9452"/>
    <cellStyle name="40% - Colore 2 6 2 2 2" xfId="9453"/>
    <cellStyle name="40% - Colore 2 6 2 2 2 2" xfId="9454"/>
    <cellStyle name="40% - Colore 2 6 2 2 2 2 2" xfId="9455"/>
    <cellStyle name="40% - Colore 2 6 2 2 2 3" xfId="9456"/>
    <cellStyle name="40% - Colore 2 6 2 2 3" xfId="9457"/>
    <cellStyle name="40% - Colore 2 6 2 2 3 2" xfId="9458"/>
    <cellStyle name="40% - Colore 2 6 2 2 4" xfId="9459"/>
    <cellStyle name="40% - Colore 2 6 2 3" xfId="9460"/>
    <cellStyle name="40% - Colore 2 6 2 3 2" xfId="9461"/>
    <cellStyle name="40% - Colore 2 6 2 3 2 2" xfId="9462"/>
    <cellStyle name="40% - Colore 2 6 2 3 3" xfId="9463"/>
    <cellStyle name="40% - Colore 2 6 2 4" xfId="9464"/>
    <cellStyle name="40% - Colore 2 6 2 4 2" xfId="9465"/>
    <cellStyle name="40% - Colore 2 6 2 5" xfId="9466"/>
    <cellStyle name="40% - Colore 2 6 2 5 2" xfId="9467"/>
    <cellStyle name="40% - Colore 2 6 2 6" xfId="9468"/>
    <cellStyle name="40% - Colore 2 6 3" xfId="9469"/>
    <cellStyle name="40% - Colore 2 6 3 2" xfId="9470"/>
    <cellStyle name="40% - Colore 2 6 3 2 2" xfId="9471"/>
    <cellStyle name="40% - Colore 2 6 3 2 2 2" xfId="9472"/>
    <cellStyle name="40% - Colore 2 6 3 2 3" xfId="9473"/>
    <cellStyle name="40% - Colore 2 6 3 3" xfId="9474"/>
    <cellStyle name="40% - Colore 2 6 3 3 2" xfId="9475"/>
    <cellStyle name="40% - Colore 2 6 3 4" xfId="9476"/>
    <cellStyle name="40% - Colore 2 6 4" xfId="9477"/>
    <cellStyle name="40% - Colore 2 6 4 2" xfId="9478"/>
    <cellStyle name="40% - Colore 2 6 4 2 2" xfId="9479"/>
    <cellStyle name="40% - Colore 2 6 4 3" xfId="9480"/>
    <cellStyle name="40% - Colore 2 6 5" xfId="9481"/>
    <cellStyle name="40% - Colore 2 6 5 2" xfId="9482"/>
    <cellStyle name="40% - Colore 2 6 6" xfId="9483"/>
    <cellStyle name="40% - Colore 2 6 6 2" xfId="9484"/>
    <cellStyle name="40% - Colore 2 6 7" xfId="9485"/>
    <cellStyle name="40% - Colore 2 6 7 2" xfId="9486"/>
    <cellStyle name="40% - Colore 2 6 8" xfId="9487"/>
    <cellStyle name="40% - Colore 2 7" xfId="9488"/>
    <cellStyle name="40% - Colore 2 7 2" xfId="9489"/>
    <cellStyle name="40% - Colore 2 7 2 2" xfId="9490"/>
    <cellStyle name="40% - Colore 2 7 2 2 2" xfId="9491"/>
    <cellStyle name="40% - Colore 2 7 2 2 2 2" xfId="9492"/>
    <cellStyle name="40% - Colore 2 7 2 2 3" xfId="9493"/>
    <cellStyle name="40% - Colore 2 7 2 3" xfId="9494"/>
    <cellStyle name="40% - Colore 2 7 2 3 2" xfId="9495"/>
    <cellStyle name="40% - Colore 2 7 2 4" xfId="9496"/>
    <cellStyle name="40% - Colore 2 7 3" xfId="9497"/>
    <cellStyle name="40% - Colore 2 7 3 2" xfId="9498"/>
    <cellStyle name="40% - Colore 2 7 3 2 2" xfId="9499"/>
    <cellStyle name="40% - Colore 2 7 3 3" xfId="9500"/>
    <cellStyle name="40% - Colore 2 7 4" xfId="9501"/>
    <cellStyle name="40% - Colore 2 7 4 2" xfId="9502"/>
    <cellStyle name="40% - Colore 2 7 5" xfId="9503"/>
    <cellStyle name="40% - Colore 2 7 5 2" xfId="9504"/>
    <cellStyle name="40% - Colore 2 7 6" xfId="9505"/>
    <cellStyle name="40% - Colore 2 8" xfId="9506"/>
    <cellStyle name="40% - Colore 2 8 2" xfId="9507"/>
    <cellStyle name="40% - Colore 2 8 2 2" xfId="9508"/>
    <cellStyle name="40% - Colore 2 8 2 2 2" xfId="9509"/>
    <cellStyle name="40% - Colore 2 8 2 3" xfId="9510"/>
    <cellStyle name="40% - Colore 2 8 3" xfId="9511"/>
    <cellStyle name="40% - Colore 2 8 3 2" xfId="9512"/>
    <cellStyle name="40% - Colore 2 8 4" xfId="9513"/>
    <cellStyle name="40% - Colore 2 9" xfId="9514"/>
    <cellStyle name="40% - Colore 2 9 2" xfId="9515"/>
    <cellStyle name="40% - Colore 2 9 2 2" xfId="9516"/>
    <cellStyle name="40% - Colore 2 9 3" xfId="9517"/>
    <cellStyle name="40% - Colore 3 10" xfId="9518"/>
    <cellStyle name="40% - Colore 3 10 2" xfId="9519"/>
    <cellStyle name="40% - Colore 3 11" xfId="9520"/>
    <cellStyle name="40% - Colore 3 11 2" xfId="9521"/>
    <cellStyle name="40% - Colore 3 12" xfId="9522"/>
    <cellStyle name="40% - Colore 3 12 2" xfId="9523"/>
    <cellStyle name="40% - Colore 3 13" xfId="9524"/>
    <cellStyle name="40% - Colore 3 14" xfId="9525"/>
    <cellStyle name="40% - Colore 3 2" xfId="9526"/>
    <cellStyle name="40% - Colore 3 2 10" xfId="9527"/>
    <cellStyle name="40% - Colore 3 2 10 2" xfId="9528"/>
    <cellStyle name="40% - Colore 3 2 11" xfId="9529"/>
    <cellStyle name="40% - Colore 3 2 11 2" xfId="9530"/>
    <cellStyle name="40% - Colore 3 2 12" xfId="9531"/>
    <cellStyle name="40% - Colore 3 2 13" xfId="9532"/>
    <cellStyle name="40% - Colore 3 2 14" xfId="9533"/>
    <cellStyle name="40% - Colore 3 2 2" xfId="9534"/>
    <cellStyle name="40% - Colore 3 2 2 10" xfId="9535"/>
    <cellStyle name="40% - Colore 3 2 2 10 2" xfId="9536"/>
    <cellStyle name="40% - Colore 3 2 2 11" xfId="9537"/>
    <cellStyle name="40% - Colore 3 2 2 2" xfId="9538"/>
    <cellStyle name="40% - Colore 3 2 2 2 10" xfId="9539"/>
    <cellStyle name="40% - Colore 3 2 2 2 2" xfId="9540"/>
    <cellStyle name="40% - Colore 3 2 2 2 2 2" xfId="9541"/>
    <cellStyle name="40% - Colore 3 2 2 2 2 2 2" xfId="9542"/>
    <cellStyle name="40% - Colore 3 2 2 2 2 2 2 2" xfId="9543"/>
    <cellStyle name="40% - Colore 3 2 2 2 2 2 2 2 2" xfId="9544"/>
    <cellStyle name="40% - Colore 3 2 2 2 2 2 2 2 2 2" xfId="9545"/>
    <cellStyle name="40% - Colore 3 2 2 2 2 2 2 2 2 2 2" xfId="9546"/>
    <cellStyle name="40% - Colore 3 2 2 2 2 2 2 2 2 3" xfId="9547"/>
    <cellStyle name="40% - Colore 3 2 2 2 2 2 2 2 3" xfId="9548"/>
    <cellStyle name="40% - Colore 3 2 2 2 2 2 2 2 3 2" xfId="9549"/>
    <cellStyle name="40% - Colore 3 2 2 2 2 2 2 2 4" xfId="9550"/>
    <cellStyle name="40% - Colore 3 2 2 2 2 2 2 3" xfId="9551"/>
    <cellStyle name="40% - Colore 3 2 2 2 2 2 2 3 2" xfId="9552"/>
    <cellStyle name="40% - Colore 3 2 2 2 2 2 2 3 2 2" xfId="9553"/>
    <cellStyle name="40% - Colore 3 2 2 2 2 2 2 3 3" xfId="9554"/>
    <cellStyle name="40% - Colore 3 2 2 2 2 2 2 4" xfId="9555"/>
    <cellStyle name="40% - Colore 3 2 2 2 2 2 2 4 2" xfId="9556"/>
    <cellStyle name="40% - Colore 3 2 2 2 2 2 2 5" xfId="9557"/>
    <cellStyle name="40% - Colore 3 2 2 2 2 2 3" xfId="9558"/>
    <cellStyle name="40% - Colore 3 2 2 2 2 2 3 2" xfId="9559"/>
    <cellStyle name="40% - Colore 3 2 2 2 2 2 3 2 2" xfId="9560"/>
    <cellStyle name="40% - Colore 3 2 2 2 2 2 3 2 2 2" xfId="9561"/>
    <cellStyle name="40% - Colore 3 2 2 2 2 2 3 2 3" xfId="9562"/>
    <cellStyle name="40% - Colore 3 2 2 2 2 2 3 3" xfId="9563"/>
    <cellStyle name="40% - Colore 3 2 2 2 2 2 3 3 2" xfId="9564"/>
    <cellStyle name="40% - Colore 3 2 2 2 2 2 3 4" xfId="9565"/>
    <cellStyle name="40% - Colore 3 2 2 2 2 2 4" xfId="9566"/>
    <cellStyle name="40% - Colore 3 2 2 2 2 2 4 2" xfId="9567"/>
    <cellStyle name="40% - Colore 3 2 2 2 2 2 4 2 2" xfId="9568"/>
    <cellStyle name="40% - Colore 3 2 2 2 2 2 4 3" xfId="9569"/>
    <cellStyle name="40% - Colore 3 2 2 2 2 2 5" xfId="9570"/>
    <cellStyle name="40% - Colore 3 2 2 2 2 2 5 2" xfId="9571"/>
    <cellStyle name="40% - Colore 3 2 2 2 2 2 6" xfId="9572"/>
    <cellStyle name="40% - Colore 3 2 2 2 2 2 6 2" xfId="9573"/>
    <cellStyle name="40% - Colore 3 2 2 2 2 2 7" xfId="9574"/>
    <cellStyle name="40% - Colore 3 2 2 2 2 2 7 2" xfId="9575"/>
    <cellStyle name="40% - Colore 3 2 2 2 2 2 8" xfId="9576"/>
    <cellStyle name="40% - Colore 3 2 2 2 2 3" xfId="9577"/>
    <cellStyle name="40% - Colore 3 2 2 2 2 3 2" xfId="9578"/>
    <cellStyle name="40% - Colore 3 2 2 2 2 3 2 2" xfId="9579"/>
    <cellStyle name="40% - Colore 3 2 2 2 2 3 2 2 2" xfId="9580"/>
    <cellStyle name="40% - Colore 3 2 2 2 2 3 2 2 2 2" xfId="9581"/>
    <cellStyle name="40% - Colore 3 2 2 2 2 3 2 2 3" xfId="9582"/>
    <cellStyle name="40% - Colore 3 2 2 2 2 3 2 3" xfId="9583"/>
    <cellStyle name="40% - Colore 3 2 2 2 2 3 2 3 2" xfId="9584"/>
    <cellStyle name="40% - Colore 3 2 2 2 2 3 2 4" xfId="9585"/>
    <cellStyle name="40% - Colore 3 2 2 2 2 3 3" xfId="9586"/>
    <cellStyle name="40% - Colore 3 2 2 2 2 3 3 2" xfId="9587"/>
    <cellStyle name="40% - Colore 3 2 2 2 2 3 3 2 2" xfId="9588"/>
    <cellStyle name="40% - Colore 3 2 2 2 2 3 3 3" xfId="9589"/>
    <cellStyle name="40% - Colore 3 2 2 2 2 3 4" xfId="9590"/>
    <cellStyle name="40% - Colore 3 2 2 2 2 3 4 2" xfId="9591"/>
    <cellStyle name="40% - Colore 3 2 2 2 2 3 5" xfId="9592"/>
    <cellStyle name="40% - Colore 3 2 2 2 2 4" xfId="9593"/>
    <cellStyle name="40% - Colore 3 2 2 2 2 4 2" xfId="9594"/>
    <cellStyle name="40% - Colore 3 2 2 2 2 4 2 2" xfId="9595"/>
    <cellStyle name="40% - Colore 3 2 2 2 2 4 2 2 2" xfId="9596"/>
    <cellStyle name="40% - Colore 3 2 2 2 2 4 2 3" xfId="9597"/>
    <cellStyle name="40% - Colore 3 2 2 2 2 4 3" xfId="9598"/>
    <cellStyle name="40% - Colore 3 2 2 2 2 4 3 2" xfId="9599"/>
    <cellStyle name="40% - Colore 3 2 2 2 2 4 4" xfId="9600"/>
    <cellStyle name="40% - Colore 3 2 2 2 2 5" xfId="9601"/>
    <cellStyle name="40% - Colore 3 2 2 2 2 5 2" xfId="9602"/>
    <cellStyle name="40% - Colore 3 2 2 2 2 5 2 2" xfId="9603"/>
    <cellStyle name="40% - Colore 3 2 2 2 2 5 3" xfId="9604"/>
    <cellStyle name="40% - Colore 3 2 2 2 2 6" xfId="9605"/>
    <cellStyle name="40% - Colore 3 2 2 2 2 6 2" xfId="9606"/>
    <cellStyle name="40% - Colore 3 2 2 2 2 7" xfId="9607"/>
    <cellStyle name="40% - Colore 3 2 2 2 2 7 2" xfId="9608"/>
    <cellStyle name="40% - Colore 3 2 2 2 2 8" xfId="9609"/>
    <cellStyle name="40% - Colore 3 2 2 2 2 8 2" xfId="9610"/>
    <cellStyle name="40% - Colore 3 2 2 2 2 9" xfId="9611"/>
    <cellStyle name="40% - Colore 3 2 2 2 3" xfId="9612"/>
    <cellStyle name="40% - Colore 3 2 2 2 3 2" xfId="9613"/>
    <cellStyle name="40% - Colore 3 2 2 2 3 2 2" xfId="9614"/>
    <cellStyle name="40% - Colore 3 2 2 2 3 2 2 2" xfId="9615"/>
    <cellStyle name="40% - Colore 3 2 2 2 3 2 2 2 2" xfId="9616"/>
    <cellStyle name="40% - Colore 3 2 2 2 3 2 2 2 2 2" xfId="9617"/>
    <cellStyle name="40% - Colore 3 2 2 2 3 2 2 2 3" xfId="9618"/>
    <cellStyle name="40% - Colore 3 2 2 2 3 2 2 3" xfId="9619"/>
    <cellStyle name="40% - Colore 3 2 2 2 3 2 2 3 2" xfId="9620"/>
    <cellStyle name="40% - Colore 3 2 2 2 3 2 2 4" xfId="9621"/>
    <cellStyle name="40% - Colore 3 2 2 2 3 2 3" xfId="9622"/>
    <cellStyle name="40% - Colore 3 2 2 2 3 2 3 2" xfId="9623"/>
    <cellStyle name="40% - Colore 3 2 2 2 3 2 3 2 2" xfId="9624"/>
    <cellStyle name="40% - Colore 3 2 2 2 3 2 3 3" xfId="9625"/>
    <cellStyle name="40% - Colore 3 2 2 2 3 2 4" xfId="9626"/>
    <cellStyle name="40% - Colore 3 2 2 2 3 2 4 2" xfId="9627"/>
    <cellStyle name="40% - Colore 3 2 2 2 3 2 5" xfId="9628"/>
    <cellStyle name="40% - Colore 3 2 2 2 3 2 5 2" xfId="9629"/>
    <cellStyle name="40% - Colore 3 2 2 2 3 2 6" xfId="9630"/>
    <cellStyle name="40% - Colore 3 2 2 2 3 3" xfId="9631"/>
    <cellStyle name="40% - Colore 3 2 2 2 3 3 2" xfId="9632"/>
    <cellStyle name="40% - Colore 3 2 2 2 3 3 2 2" xfId="9633"/>
    <cellStyle name="40% - Colore 3 2 2 2 3 3 2 2 2" xfId="9634"/>
    <cellStyle name="40% - Colore 3 2 2 2 3 3 2 3" xfId="9635"/>
    <cellStyle name="40% - Colore 3 2 2 2 3 3 3" xfId="9636"/>
    <cellStyle name="40% - Colore 3 2 2 2 3 3 3 2" xfId="9637"/>
    <cellStyle name="40% - Colore 3 2 2 2 3 3 4" xfId="9638"/>
    <cellStyle name="40% - Colore 3 2 2 2 3 4" xfId="9639"/>
    <cellStyle name="40% - Colore 3 2 2 2 3 4 2" xfId="9640"/>
    <cellStyle name="40% - Colore 3 2 2 2 3 4 2 2" xfId="9641"/>
    <cellStyle name="40% - Colore 3 2 2 2 3 4 3" xfId="9642"/>
    <cellStyle name="40% - Colore 3 2 2 2 3 5" xfId="9643"/>
    <cellStyle name="40% - Colore 3 2 2 2 3 5 2" xfId="9644"/>
    <cellStyle name="40% - Colore 3 2 2 2 3 6" xfId="9645"/>
    <cellStyle name="40% - Colore 3 2 2 2 3 6 2" xfId="9646"/>
    <cellStyle name="40% - Colore 3 2 2 2 3 7" xfId="9647"/>
    <cellStyle name="40% - Colore 3 2 2 2 3 7 2" xfId="9648"/>
    <cellStyle name="40% - Colore 3 2 2 2 3 8" xfId="9649"/>
    <cellStyle name="40% - Colore 3 2 2 2 4" xfId="9650"/>
    <cellStyle name="40% - Colore 3 2 2 2 4 2" xfId="9651"/>
    <cellStyle name="40% - Colore 3 2 2 2 4 2 2" xfId="9652"/>
    <cellStyle name="40% - Colore 3 2 2 2 4 2 2 2" xfId="9653"/>
    <cellStyle name="40% - Colore 3 2 2 2 4 2 2 2 2" xfId="9654"/>
    <cellStyle name="40% - Colore 3 2 2 2 4 2 2 3" xfId="9655"/>
    <cellStyle name="40% - Colore 3 2 2 2 4 2 3" xfId="9656"/>
    <cellStyle name="40% - Colore 3 2 2 2 4 2 3 2" xfId="9657"/>
    <cellStyle name="40% - Colore 3 2 2 2 4 2 4" xfId="9658"/>
    <cellStyle name="40% - Colore 3 2 2 2 4 3" xfId="9659"/>
    <cellStyle name="40% - Colore 3 2 2 2 4 3 2" xfId="9660"/>
    <cellStyle name="40% - Colore 3 2 2 2 4 3 2 2" xfId="9661"/>
    <cellStyle name="40% - Colore 3 2 2 2 4 3 3" xfId="9662"/>
    <cellStyle name="40% - Colore 3 2 2 2 4 4" xfId="9663"/>
    <cellStyle name="40% - Colore 3 2 2 2 4 4 2" xfId="9664"/>
    <cellStyle name="40% - Colore 3 2 2 2 4 5" xfId="9665"/>
    <cellStyle name="40% - Colore 3 2 2 2 4 5 2" xfId="9666"/>
    <cellStyle name="40% - Colore 3 2 2 2 4 6" xfId="9667"/>
    <cellStyle name="40% - Colore 3 2 2 2 5" xfId="9668"/>
    <cellStyle name="40% - Colore 3 2 2 2 5 2" xfId="9669"/>
    <cellStyle name="40% - Colore 3 2 2 2 5 2 2" xfId="9670"/>
    <cellStyle name="40% - Colore 3 2 2 2 5 2 2 2" xfId="9671"/>
    <cellStyle name="40% - Colore 3 2 2 2 5 2 3" xfId="9672"/>
    <cellStyle name="40% - Colore 3 2 2 2 5 3" xfId="9673"/>
    <cellStyle name="40% - Colore 3 2 2 2 5 3 2" xfId="9674"/>
    <cellStyle name="40% - Colore 3 2 2 2 5 4" xfId="9675"/>
    <cellStyle name="40% - Colore 3 2 2 2 6" xfId="9676"/>
    <cellStyle name="40% - Colore 3 2 2 2 6 2" xfId="9677"/>
    <cellStyle name="40% - Colore 3 2 2 2 6 2 2" xfId="9678"/>
    <cellStyle name="40% - Colore 3 2 2 2 6 3" xfId="9679"/>
    <cellStyle name="40% - Colore 3 2 2 2 7" xfId="9680"/>
    <cellStyle name="40% - Colore 3 2 2 2 7 2" xfId="9681"/>
    <cellStyle name="40% - Colore 3 2 2 2 8" xfId="9682"/>
    <cellStyle name="40% - Colore 3 2 2 2 8 2" xfId="9683"/>
    <cellStyle name="40% - Colore 3 2 2 2 9" xfId="9684"/>
    <cellStyle name="40% - Colore 3 2 2 2 9 2" xfId="9685"/>
    <cellStyle name="40% - Colore 3 2 2 3" xfId="9686"/>
    <cellStyle name="40% - Colore 3 2 2 3 2" xfId="9687"/>
    <cellStyle name="40% - Colore 3 2 2 3 2 2" xfId="9688"/>
    <cellStyle name="40% - Colore 3 2 2 3 2 2 2" xfId="9689"/>
    <cellStyle name="40% - Colore 3 2 2 3 2 2 2 2" xfId="9690"/>
    <cellStyle name="40% - Colore 3 2 2 3 2 2 2 2 2" xfId="9691"/>
    <cellStyle name="40% - Colore 3 2 2 3 2 2 2 2 2 2" xfId="9692"/>
    <cellStyle name="40% - Colore 3 2 2 3 2 2 2 2 3" xfId="9693"/>
    <cellStyle name="40% - Colore 3 2 2 3 2 2 2 3" xfId="9694"/>
    <cellStyle name="40% - Colore 3 2 2 3 2 2 2 3 2" xfId="9695"/>
    <cellStyle name="40% - Colore 3 2 2 3 2 2 2 4" xfId="9696"/>
    <cellStyle name="40% - Colore 3 2 2 3 2 2 3" xfId="9697"/>
    <cellStyle name="40% - Colore 3 2 2 3 2 2 3 2" xfId="9698"/>
    <cellStyle name="40% - Colore 3 2 2 3 2 2 3 2 2" xfId="9699"/>
    <cellStyle name="40% - Colore 3 2 2 3 2 2 3 3" xfId="9700"/>
    <cellStyle name="40% - Colore 3 2 2 3 2 2 4" xfId="9701"/>
    <cellStyle name="40% - Colore 3 2 2 3 2 2 4 2" xfId="9702"/>
    <cellStyle name="40% - Colore 3 2 2 3 2 2 5" xfId="9703"/>
    <cellStyle name="40% - Colore 3 2 2 3 2 3" xfId="9704"/>
    <cellStyle name="40% - Colore 3 2 2 3 2 3 2" xfId="9705"/>
    <cellStyle name="40% - Colore 3 2 2 3 2 3 2 2" xfId="9706"/>
    <cellStyle name="40% - Colore 3 2 2 3 2 3 2 2 2" xfId="9707"/>
    <cellStyle name="40% - Colore 3 2 2 3 2 3 2 3" xfId="9708"/>
    <cellStyle name="40% - Colore 3 2 2 3 2 3 3" xfId="9709"/>
    <cellStyle name="40% - Colore 3 2 2 3 2 3 3 2" xfId="9710"/>
    <cellStyle name="40% - Colore 3 2 2 3 2 3 4" xfId="9711"/>
    <cellStyle name="40% - Colore 3 2 2 3 2 4" xfId="9712"/>
    <cellStyle name="40% - Colore 3 2 2 3 2 4 2" xfId="9713"/>
    <cellStyle name="40% - Colore 3 2 2 3 2 4 2 2" xfId="9714"/>
    <cellStyle name="40% - Colore 3 2 2 3 2 4 3" xfId="9715"/>
    <cellStyle name="40% - Colore 3 2 2 3 2 5" xfId="9716"/>
    <cellStyle name="40% - Colore 3 2 2 3 2 5 2" xfId="9717"/>
    <cellStyle name="40% - Colore 3 2 2 3 2 6" xfId="9718"/>
    <cellStyle name="40% - Colore 3 2 2 3 2 6 2" xfId="9719"/>
    <cellStyle name="40% - Colore 3 2 2 3 2 7" xfId="9720"/>
    <cellStyle name="40% - Colore 3 2 2 3 2 7 2" xfId="9721"/>
    <cellStyle name="40% - Colore 3 2 2 3 2 8" xfId="9722"/>
    <cellStyle name="40% - Colore 3 2 2 3 3" xfId="9723"/>
    <cellStyle name="40% - Colore 3 2 2 3 3 2" xfId="9724"/>
    <cellStyle name="40% - Colore 3 2 2 3 3 2 2" xfId="9725"/>
    <cellStyle name="40% - Colore 3 2 2 3 3 2 2 2" xfId="9726"/>
    <cellStyle name="40% - Colore 3 2 2 3 3 2 2 2 2" xfId="9727"/>
    <cellStyle name="40% - Colore 3 2 2 3 3 2 2 3" xfId="9728"/>
    <cellStyle name="40% - Colore 3 2 2 3 3 2 3" xfId="9729"/>
    <cellStyle name="40% - Colore 3 2 2 3 3 2 3 2" xfId="9730"/>
    <cellStyle name="40% - Colore 3 2 2 3 3 2 4" xfId="9731"/>
    <cellStyle name="40% - Colore 3 2 2 3 3 3" xfId="9732"/>
    <cellStyle name="40% - Colore 3 2 2 3 3 3 2" xfId="9733"/>
    <cellStyle name="40% - Colore 3 2 2 3 3 3 2 2" xfId="9734"/>
    <cellStyle name="40% - Colore 3 2 2 3 3 3 3" xfId="9735"/>
    <cellStyle name="40% - Colore 3 2 2 3 3 4" xfId="9736"/>
    <cellStyle name="40% - Colore 3 2 2 3 3 4 2" xfId="9737"/>
    <cellStyle name="40% - Colore 3 2 2 3 3 5" xfId="9738"/>
    <cellStyle name="40% - Colore 3 2 2 3 4" xfId="9739"/>
    <cellStyle name="40% - Colore 3 2 2 3 4 2" xfId="9740"/>
    <cellStyle name="40% - Colore 3 2 2 3 4 2 2" xfId="9741"/>
    <cellStyle name="40% - Colore 3 2 2 3 4 2 2 2" xfId="9742"/>
    <cellStyle name="40% - Colore 3 2 2 3 4 2 3" xfId="9743"/>
    <cellStyle name="40% - Colore 3 2 2 3 4 3" xfId="9744"/>
    <cellStyle name="40% - Colore 3 2 2 3 4 3 2" xfId="9745"/>
    <cellStyle name="40% - Colore 3 2 2 3 4 4" xfId="9746"/>
    <cellStyle name="40% - Colore 3 2 2 3 5" xfId="9747"/>
    <cellStyle name="40% - Colore 3 2 2 3 5 2" xfId="9748"/>
    <cellStyle name="40% - Colore 3 2 2 3 5 2 2" xfId="9749"/>
    <cellStyle name="40% - Colore 3 2 2 3 5 3" xfId="9750"/>
    <cellStyle name="40% - Colore 3 2 2 3 6" xfId="9751"/>
    <cellStyle name="40% - Colore 3 2 2 3 6 2" xfId="9752"/>
    <cellStyle name="40% - Colore 3 2 2 3 7" xfId="9753"/>
    <cellStyle name="40% - Colore 3 2 2 3 7 2" xfId="9754"/>
    <cellStyle name="40% - Colore 3 2 2 3 8" xfId="9755"/>
    <cellStyle name="40% - Colore 3 2 2 3 8 2" xfId="9756"/>
    <cellStyle name="40% - Colore 3 2 2 3 9" xfId="9757"/>
    <cellStyle name="40% - Colore 3 2 2 4" xfId="9758"/>
    <cellStyle name="40% - Colore 3 2 2 4 2" xfId="9759"/>
    <cellStyle name="40% - Colore 3 2 2 4 2 2" xfId="9760"/>
    <cellStyle name="40% - Colore 3 2 2 4 2 2 2" xfId="9761"/>
    <cellStyle name="40% - Colore 3 2 2 4 2 2 2 2" xfId="9762"/>
    <cellStyle name="40% - Colore 3 2 2 4 2 2 2 2 2" xfId="9763"/>
    <cellStyle name="40% - Colore 3 2 2 4 2 2 2 3" xfId="9764"/>
    <cellStyle name="40% - Colore 3 2 2 4 2 2 3" xfId="9765"/>
    <cellStyle name="40% - Colore 3 2 2 4 2 2 3 2" xfId="9766"/>
    <cellStyle name="40% - Colore 3 2 2 4 2 2 4" xfId="9767"/>
    <cellStyle name="40% - Colore 3 2 2 4 2 3" xfId="9768"/>
    <cellStyle name="40% - Colore 3 2 2 4 2 3 2" xfId="9769"/>
    <cellStyle name="40% - Colore 3 2 2 4 2 3 2 2" xfId="9770"/>
    <cellStyle name="40% - Colore 3 2 2 4 2 3 3" xfId="9771"/>
    <cellStyle name="40% - Colore 3 2 2 4 2 4" xfId="9772"/>
    <cellStyle name="40% - Colore 3 2 2 4 2 4 2" xfId="9773"/>
    <cellStyle name="40% - Colore 3 2 2 4 2 5" xfId="9774"/>
    <cellStyle name="40% - Colore 3 2 2 4 2 5 2" xfId="9775"/>
    <cellStyle name="40% - Colore 3 2 2 4 2 6" xfId="9776"/>
    <cellStyle name="40% - Colore 3 2 2 4 3" xfId="9777"/>
    <cellStyle name="40% - Colore 3 2 2 4 3 2" xfId="9778"/>
    <cellStyle name="40% - Colore 3 2 2 4 3 2 2" xfId="9779"/>
    <cellStyle name="40% - Colore 3 2 2 4 3 2 2 2" xfId="9780"/>
    <cellStyle name="40% - Colore 3 2 2 4 3 2 3" xfId="9781"/>
    <cellStyle name="40% - Colore 3 2 2 4 3 3" xfId="9782"/>
    <cellStyle name="40% - Colore 3 2 2 4 3 3 2" xfId="9783"/>
    <cellStyle name="40% - Colore 3 2 2 4 3 4" xfId="9784"/>
    <cellStyle name="40% - Colore 3 2 2 4 4" xfId="9785"/>
    <cellStyle name="40% - Colore 3 2 2 4 4 2" xfId="9786"/>
    <cellStyle name="40% - Colore 3 2 2 4 4 2 2" xfId="9787"/>
    <cellStyle name="40% - Colore 3 2 2 4 4 3" xfId="9788"/>
    <cellStyle name="40% - Colore 3 2 2 4 5" xfId="9789"/>
    <cellStyle name="40% - Colore 3 2 2 4 5 2" xfId="9790"/>
    <cellStyle name="40% - Colore 3 2 2 4 6" xfId="9791"/>
    <cellStyle name="40% - Colore 3 2 2 4 6 2" xfId="9792"/>
    <cellStyle name="40% - Colore 3 2 2 4 7" xfId="9793"/>
    <cellStyle name="40% - Colore 3 2 2 4 7 2" xfId="9794"/>
    <cellStyle name="40% - Colore 3 2 2 4 8" xfId="9795"/>
    <cellStyle name="40% - Colore 3 2 2 5" xfId="9796"/>
    <cellStyle name="40% - Colore 3 2 2 5 2" xfId="9797"/>
    <cellStyle name="40% - Colore 3 2 2 5 2 2" xfId="9798"/>
    <cellStyle name="40% - Colore 3 2 2 5 2 2 2" xfId="9799"/>
    <cellStyle name="40% - Colore 3 2 2 5 2 2 2 2" xfId="9800"/>
    <cellStyle name="40% - Colore 3 2 2 5 2 2 3" xfId="9801"/>
    <cellStyle name="40% - Colore 3 2 2 5 2 3" xfId="9802"/>
    <cellStyle name="40% - Colore 3 2 2 5 2 3 2" xfId="9803"/>
    <cellStyle name="40% - Colore 3 2 2 5 2 4" xfId="9804"/>
    <cellStyle name="40% - Colore 3 2 2 5 3" xfId="9805"/>
    <cellStyle name="40% - Colore 3 2 2 5 3 2" xfId="9806"/>
    <cellStyle name="40% - Colore 3 2 2 5 3 2 2" xfId="9807"/>
    <cellStyle name="40% - Colore 3 2 2 5 3 3" xfId="9808"/>
    <cellStyle name="40% - Colore 3 2 2 5 4" xfId="9809"/>
    <cellStyle name="40% - Colore 3 2 2 5 4 2" xfId="9810"/>
    <cellStyle name="40% - Colore 3 2 2 5 5" xfId="9811"/>
    <cellStyle name="40% - Colore 3 2 2 5 5 2" xfId="9812"/>
    <cellStyle name="40% - Colore 3 2 2 5 6" xfId="9813"/>
    <cellStyle name="40% - Colore 3 2 2 6" xfId="9814"/>
    <cellStyle name="40% - Colore 3 2 2 6 2" xfId="9815"/>
    <cellStyle name="40% - Colore 3 2 2 6 2 2" xfId="9816"/>
    <cellStyle name="40% - Colore 3 2 2 6 2 2 2" xfId="9817"/>
    <cellStyle name="40% - Colore 3 2 2 6 2 3" xfId="9818"/>
    <cellStyle name="40% - Colore 3 2 2 6 3" xfId="9819"/>
    <cellStyle name="40% - Colore 3 2 2 6 3 2" xfId="9820"/>
    <cellStyle name="40% - Colore 3 2 2 6 4" xfId="9821"/>
    <cellStyle name="40% - Colore 3 2 2 7" xfId="9822"/>
    <cellStyle name="40% - Colore 3 2 2 7 2" xfId="9823"/>
    <cellStyle name="40% - Colore 3 2 2 7 2 2" xfId="9824"/>
    <cellStyle name="40% - Colore 3 2 2 7 3" xfId="9825"/>
    <cellStyle name="40% - Colore 3 2 2 8" xfId="9826"/>
    <cellStyle name="40% - Colore 3 2 2 8 2" xfId="9827"/>
    <cellStyle name="40% - Colore 3 2 2 9" xfId="9828"/>
    <cellStyle name="40% - Colore 3 2 2 9 2" xfId="9829"/>
    <cellStyle name="40% - Colore 3 2 3" xfId="9830"/>
    <cellStyle name="40% - Colore 3 2 3 10" xfId="9831"/>
    <cellStyle name="40% - Colore 3 2 3 2" xfId="9832"/>
    <cellStyle name="40% - Colore 3 2 3 2 2" xfId="9833"/>
    <cellStyle name="40% - Colore 3 2 3 2 2 2" xfId="9834"/>
    <cellStyle name="40% - Colore 3 2 3 2 2 2 2" xfId="9835"/>
    <cellStyle name="40% - Colore 3 2 3 2 2 2 2 2" xfId="9836"/>
    <cellStyle name="40% - Colore 3 2 3 2 2 2 2 2 2" xfId="9837"/>
    <cellStyle name="40% - Colore 3 2 3 2 2 2 2 2 2 2" xfId="9838"/>
    <cellStyle name="40% - Colore 3 2 3 2 2 2 2 2 3" xfId="9839"/>
    <cellStyle name="40% - Colore 3 2 3 2 2 2 2 3" xfId="9840"/>
    <cellStyle name="40% - Colore 3 2 3 2 2 2 2 3 2" xfId="9841"/>
    <cellStyle name="40% - Colore 3 2 3 2 2 2 2 4" xfId="9842"/>
    <cellStyle name="40% - Colore 3 2 3 2 2 2 3" xfId="9843"/>
    <cellStyle name="40% - Colore 3 2 3 2 2 2 3 2" xfId="9844"/>
    <cellStyle name="40% - Colore 3 2 3 2 2 2 3 2 2" xfId="9845"/>
    <cellStyle name="40% - Colore 3 2 3 2 2 2 3 3" xfId="9846"/>
    <cellStyle name="40% - Colore 3 2 3 2 2 2 4" xfId="9847"/>
    <cellStyle name="40% - Colore 3 2 3 2 2 2 4 2" xfId="9848"/>
    <cellStyle name="40% - Colore 3 2 3 2 2 2 5" xfId="9849"/>
    <cellStyle name="40% - Colore 3 2 3 2 2 3" xfId="9850"/>
    <cellStyle name="40% - Colore 3 2 3 2 2 3 2" xfId="9851"/>
    <cellStyle name="40% - Colore 3 2 3 2 2 3 2 2" xfId="9852"/>
    <cellStyle name="40% - Colore 3 2 3 2 2 3 2 2 2" xfId="9853"/>
    <cellStyle name="40% - Colore 3 2 3 2 2 3 2 3" xfId="9854"/>
    <cellStyle name="40% - Colore 3 2 3 2 2 3 3" xfId="9855"/>
    <cellStyle name="40% - Colore 3 2 3 2 2 3 3 2" xfId="9856"/>
    <cellStyle name="40% - Colore 3 2 3 2 2 3 4" xfId="9857"/>
    <cellStyle name="40% - Colore 3 2 3 2 2 4" xfId="9858"/>
    <cellStyle name="40% - Colore 3 2 3 2 2 4 2" xfId="9859"/>
    <cellStyle name="40% - Colore 3 2 3 2 2 4 2 2" xfId="9860"/>
    <cellStyle name="40% - Colore 3 2 3 2 2 4 3" xfId="9861"/>
    <cellStyle name="40% - Colore 3 2 3 2 2 5" xfId="9862"/>
    <cellStyle name="40% - Colore 3 2 3 2 2 5 2" xfId="9863"/>
    <cellStyle name="40% - Colore 3 2 3 2 2 6" xfId="9864"/>
    <cellStyle name="40% - Colore 3 2 3 2 2 6 2" xfId="9865"/>
    <cellStyle name="40% - Colore 3 2 3 2 2 7" xfId="9866"/>
    <cellStyle name="40% - Colore 3 2 3 2 2 7 2" xfId="9867"/>
    <cellStyle name="40% - Colore 3 2 3 2 2 8" xfId="9868"/>
    <cellStyle name="40% - Colore 3 2 3 2 3" xfId="9869"/>
    <cellStyle name="40% - Colore 3 2 3 2 3 2" xfId="9870"/>
    <cellStyle name="40% - Colore 3 2 3 2 3 2 2" xfId="9871"/>
    <cellStyle name="40% - Colore 3 2 3 2 3 2 2 2" xfId="9872"/>
    <cellStyle name="40% - Colore 3 2 3 2 3 2 2 2 2" xfId="9873"/>
    <cellStyle name="40% - Colore 3 2 3 2 3 2 2 3" xfId="9874"/>
    <cellStyle name="40% - Colore 3 2 3 2 3 2 3" xfId="9875"/>
    <cellStyle name="40% - Colore 3 2 3 2 3 2 3 2" xfId="9876"/>
    <cellStyle name="40% - Colore 3 2 3 2 3 2 4" xfId="9877"/>
    <cellStyle name="40% - Colore 3 2 3 2 3 3" xfId="9878"/>
    <cellStyle name="40% - Colore 3 2 3 2 3 3 2" xfId="9879"/>
    <cellStyle name="40% - Colore 3 2 3 2 3 3 2 2" xfId="9880"/>
    <cellStyle name="40% - Colore 3 2 3 2 3 3 3" xfId="9881"/>
    <cellStyle name="40% - Colore 3 2 3 2 3 4" xfId="9882"/>
    <cellStyle name="40% - Colore 3 2 3 2 3 4 2" xfId="9883"/>
    <cellStyle name="40% - Colore 3 2 3 2 3 5" xfId="9884"/>
    <cellStyle name="40% - Colore 3 2 3 2 4" xfId="9885"/>
    <cellStyle name="40% - Colore 3 2 3 2 4 2" xfId="9886"/>
    <cellStyle name="40% - Colore 3 2 3 2 4 2 2" xfId="9887"/>
    <cellStyle name="40% - Colore 3 2 3 2 4 2 2 2" xfId="9888"/>
    <cellStyle name="40% - Colore 3 2 3 2 4 2 3" xfId="9889"/>
    <cellStyle name="40% - Colore 3 2 3 2 4 3" xfId="9890"/>
    <cellStyle name="40% - Colore 3 2 3 2 4 3 2" xfId="9891"/>
    <cellStyle name="40% - Colore 3 2 3 2 4 4" xfId="9892"/>
    <cellStyle name="40% - Colore 3 2 3 2 5" xfId="9893"/>
    <cellStyle name="40% - Colore 3 2 3 2 5 2" xfId="9894"/>
    <cellStyle name="40% - Colore 3 2 3 2 5 2 2" xfId="9895"/>
    <cellStyle name="40% - Colore 3 2 3 2 5 3" xfId="9896"/>
    <cellStyle name="40% - Colore 3 2 3 2 6" xfId="9897"/>
    <cellStyle name="40% - Colore 3 2 3 2 6 2" xfId="9898"/>
    <cellStyle name="40% - Colore 3 2 3 2 7" xfId="9899"/>
    <cellStyle name="40% - Colore 3 2 3 2 7 2" xfId="9900"/>
    <cellStyle name="40% - Colore 3 2 3 2 8" xfId="9901"/>
    <cellStyle name="40% - Colore 3 2 3 2 8 2" xfId="9902"/>
    <cellStyle name="40% - Colore 3 2 3 2 9" xfId="9903"/>
    <cellStyle name="40% - Colore 3 2 3 3" xfId="9904"/>
    <cellStyle name="40% - Colore 3 2 3 3 2" xfId="9905"/>
    <cellStyle name="40% - Colore 3 2 3 3 2 2" xfId="9906"/>
    <cellStyle name="40% - Colore 3 2 3 3 2 2 2" xfId="9907"/>
    <cellStyle name="40% - Colore 3 2 3 3 2 2 2 2" xfId="9908"/>
    <cellStyle name="40% - Colore 3 2 3 3 2 2 2 2 2" xfId="9909"/>
    <cellStyle name="40% - Colore 3 2 3 3 2 2 2 3" xfId="9910"/>
    <cellStyle name="40% - Colore 3 2 3 3 2 2 3" xfId="9911"/>
    <cellStyle name="40% - Colore 3 2 3 3 2 2 3 2" xfId="9912"/>
    <cellStyle name="40% - Colore 3 2 3 3 2 2 4" xfId="9913"/>
    <cellStyle name="40% - Colore 3 2 3 3 2 3" xfId="9914"/>
    <cellStyle name="40% - Colore 3 2 3 3 2 3 2" xfId="9915"/>
    <cellStyle name="40% - Colore 3 2 3 3 2 3 2 2" xfId="9916"/>
    <cellStyle name="40% - Colore 3 2 3 3 2 3 3" xfId="9917"/>
    <cellStyle name="40% - Colore 3 2 3 3 2 4" xfId="9918"/>
    <cellStyle name="40% - Colore 3 2 3 3 2 4 2" xfId="9919"/>
    <cellStyle name="40% - Colore 3 2 3 3 2 5" xfId="9920"/>
    <cellStyle name="40% - Colore 3 2 3 3 2 5 2" xfId="9921"/>
    <cellStyle name="40% - Colore 3 2 3 3 2 6" xfId="9922"/>
    <cellStyle name="40% - Colore 3 2 3 3 3" xfId="9923"/>
    <cellStyle name="40% - Colore 3 2 3 3 3 2" xfId="9924"/>
    <cellStyle name="40% - Colore 3 2 3 3 3 2 2" xfId="9925"/>
    <cellStyle name="40% - Colore 3 2 3 3 3 2 2 2" xfId="9926"/>
    <cellStyle name="40% - Colore 3 2 3 3 3 2 3" xfId="9927"/>
    <cellStyle name="40% - Colore 3 2 3 3 3 3" xfId="9928"/>
    <cellStyle name="40% - Colore 3 2 3 3 3 3 2" xfId="9929"/>
    <cellStyle name="40% - Colore 3 2 3 3 3 4" xfId="9930"/>
    <cellStyle name="40% - Colore 3 2 3 3 4" xfId="9931"/>
    <cellStyle name="40% - Colore 3 2 3 3 4 2" xfId="9932"/>
    <cellStyle name="40% - Colore 3 2 3 3 4 2 2" xfId="9933"/>
    <cellStyle name="40% - Colore 3 2 3 3 4 3" xfId="9934"/>
    <cellStyle name="40% - Colore 3 2 3 3 5" xfId="9935"/>
    <cellStyle name="40% - Colore 3 2 3 3 5 2" xfId="9936"/>
    <cellStyle name="40% - Colore 3 2 3 3 6" xfId="9937"/>
    <cellStyle name="40% - Colore 3 2 3 3 6 2" xfId="9938"/>
    <cellStyle name="40% - Colore 3 2 3 3 7" xfId="9939"/>
    <cellStyle name="40% - Colore 3 2 3 3 7 2" xfId="9940"/>
    <cellStyle name="40% - Colore 3 2 3 3 8" xfId="9941"/>
    <cellStyle name="40% - Colore 3 2 3 4" xfId="9942"/>
    <cellStyle name="40% - Colore 3 2 3 4 2" xfId="9943"/>
    <cellStyle name="40% - Colore 3 2 3 4 2 2" xfId="9944"/>
    <cellStyle name="40% - Colore 3 2 3 4 2 2 2" xfId="9945"/>
    <cellStyle name="40% - Colore 3 2 3 4 2 2 2 2" xfId="9946"/>
    <cellStyle name="40% - Colore 3 2 3 4 2 2 3" xfId="9947"/>
    <cellStyle name="40% - Colore 3 2 3 4 2 3" xfId="9948"/>
    <cellStyle name="40% - Colore 3 2 3 4 2 3 2" xfId="9949"/>
    <cellStyle name="40% - Colore 3 2 3 4 2 4" xfId="9950"/>
    <cellStyle name="40% - Colore 3 2 3 4 3" xfId="9951"/>
    <cellStyle name="40% - Colore 3 2 3 4 3 2" xfId="9952"/>
    <cellStyle name="40% - Colore 3 2 3 4 3 2 2" xfId="9953"/>
    <cellStyle name="40% - Colore 3 2 3 4 3 3" xfId="9954"/>
    <cellStyle name="40% - Colore 3 2 3 4 4" xfId="9955"/>
    <cellStyle name="40% - Colore 3 2 3 4 4 2" xfId="9956"/>
    <cellStyle name="40% - Colore 3 2 3 4 5" xfId="9957"/>
    <cellStyle name="40% - Colore 3 2 3 4 5 2" xfId="9958"/>
    <cellStyle name="40% - Colore 3 2 3 4 6" xfId="9959"/>
    <cellStyle name="40% - Colore 3 2 3 5" xfId="9960"/>
    <cellStyle name="40% - Colore 3 2 3 5 2" xfId="9961"/>
    <cellStyle name="40% - Colore 3 2 3 5 2 2" xfId="9962"/>
    <cellStyle name="40% - Colore 3 2 3 5 2 2 2" xfId="9963"/>
    <cellStyle name="40% - Colore 3 2 3 5 2 3" xfId="9964"/>
    <cellStyle name="40% - Colore 3 2 3 5 3" xfId="9965"/>
    <cellStyle name="40% - Colore 3 2 3 5 3 2" xfId="9966"/>
    <cellStyle name="40% - Colore 3 2 3 5 4" xfId="9967"/>
    <cellStyle name="40% - Colore 3 2 3 6" xfId="9968"/>
    <cellStyle name="40% - Colore 3 2 3 6 2" xfId="9969"/>
    <cellStyle name="40% - Colore 3 2 3 6 2 2" xfId="9970"/>
    <cellStyle name="40% - Colore 3 2 3 6 3" xfId="9971"/>
    <cellStyle name="40% - Colore 3 2 3 7" xfId="9972"/>
    <cellStyle name="40% - Colore 3 2 3 7 2" xfId="9973"/>
    <cellStyle name="40% - Colore 3 2 3 8" xfId="9974"/>
    <cellStyle name="40% - Colore 3 2 3 8 2" xfId="9975"/>
    <cellStyle name="40% - Colore 3 2 3 9" xfId="9976"/>
    <cellStyle name="40% - Colore 3 2 3 9 2" xfId="9977"/>
    <cellStyle name="40% - Colore 3 2 4" xfId="9978"/>
    <cellStyle name="40% - Colore 3 2 4 2" xfId="9979"/>
    <cellStyle name="40% - Colore 3 2 4 2 2" xfId="9980"/>
    <cellStyle name="40% - Colore 3 2 4 2 2 2" xfId="9981"/>
    <cellStyle name="40% - Colore 3 2 4 2 2 2 2" xfId="9982"/>
    <cellStyle name="40% - Colore 3 2 4 2 2 2 2 2" xfId="9983"/>
    <cellStyle name="40% - Colore 3 2 4 2 2 2 2 2 2" xfId="9984"/>
    <cellStyle name="40% - Colore 3 2 4 2 2 2 2 3" xfId="9985"/>
    <cellStyle name="40% - Colore 3 2 4 2 2 2 3" xfId="9986"/>
    <cellStyle name="40% - Colore 3 2 4 2 2 2 3 2" xfId="9987"/>
    <cellStyle name="40% - Colore 3 2 4 2 2 2 4" xfId="9988"/>
    <cellStyle name="40% - Colore 3 2 4 2 2 3" xfId="9989"/>
    <cellStyle name="40% - Colore 3 2 4 2 2 3 2" xfId="9990"/>
    <cellStyle name="40% - Colore 3 2 4 2 2 3 2 2" xfId="9991"/>
    <cellStyle name="40% - Colore 3 2 4 2 2 3 3" xfId="9992"/>
    <cellStyle name="40% - Colore 3 2 4 2 2 4" xfId="9993"/>
    <cellStyle name="40% - Colore 3 2 4 2 2 4 2" xfId="9994"/>
    <cellStyle name="40% - Colore 3 2 4 2 2 5" xfId="9995"/>
    <cellStyle name="40% - Colore 3 2 4 2 3" xfId="9996"/>
    <cellStyle name="40% - Colore 3 2 4 2 3 2" xfId="9997"/>
    <cellStyle name="40% - Colore 3 2 4 2 3 2 2" xfId="9998"/>
    <cellStyle name="40% - Colore 3 2 4 2 3 2 2 2" xfId="9999"/>
    <cellStyle name="40% - Colore 3 2 4 2 3 2 3" xfId="10000"/>
    <cellStyle name="40% - Colore 3 2 4 2 3 3" xfId="10001"/>
    <cellStyle name="40% - Colore 3 2 4 2 3 3 2" xfId="10002"/>
    <cellStyle name="40% - Colore 3 2 4 2 3 4" xfId="10003"/>
    <cellStyle name="40% - Colore 3 2 4 2 4" xfId="10004"/>
    <cellStyle name="40% - Colore 3 2 4 2 4 2" xfId="10005"/>
    <cellStyle name="40% - Colore 3 2 4 2 4 2 2" xfId="10006"/>
    <cellStyle name="40% - Colore 3 2 4 2 4 3" xfId="10007"/>
    <cellStyle name="40% - Colore 3 2 4 2 5" xfId="10008"/>
    <cellStyle name="40% - Colore 3 2 4 2 5 2" xfId="10009"/>
    <cellStyle name="40% - Colore 3 2 4 2 6" xfId="10010"/>
    <cellStyle name="40% - Colore 3 2 4 2 6 2" xfId="10011"/>
    <cellStyle name="40% - Colore 3 2 4 2 7" xfId="10012"/>
    <cellStyle name="40% - Colore 3 2 4 2 7 2" xfId="10013"/>
    <cellStyle name="40% - Colore 3 2 4 2 8" xfId="10014"/>
    <cellStyle name="40% - Colore 3 2 4 3" xfId="10015"/>
    <cellStyle name="40% - Colore 3 2 4 3 2" xfId="10016"/>
    <cellStyle name="40% - Colore 3 2 4 3 2 2" xfId="10017"/>
    <cellStyle name="40% - Colore 3 2 4 3 2 2 2" xfId="10018"/>
    <cellStyle name="40% - Colore 3 2 4 3 2 2 2 2" xfId="10019"/>
    <cellStyle name="40% - Colore 3 2 4 3 2 2 3" xfId="10020"/>
    <cellStyle name="40% - Colore 3 2 4 3 2 3" xfId="10021"/>
    <cellStyle name="40% - Colore 3 2 4 3 2 3 2" xfId="10022"/>
    <cellStyle name="40% - Colore 3 2 4 3 2 4" xfId="10023"/>
    <cellStyle name="40% - Colore 3 2 4 3 3" xfId="10024"/>
    <cellStyle name="40% - Colore 3 2 4 3 3 2" xfId="10025"/>
    <cellStyle name="40% - Colore 3 2 4 3 3 2 2" xfId="10026"/>
    <cellStyle name="40% - Colore 3 2 4 3 3 3" xfId="10027"/>
    <cellStyle name="40% - Colore 3 2 4 3 4" xfId="10028"/>
    <cellStyle name="40% - Colore 3 2 4 3 4 2" xfId="10029"/>
    <cellStyle name="40% - Colore 3 2 4 3 5" xfId="10030"/>
    <cellStyle name="40% - Colore 3 2 4 4" xfId="10031"/>
    <cellStyle name="40% - Colore 3 2 4 4 2" xfId="10032"/>
    <cellStyle name="40% - Colore 3 2 4 4 2 2" xfId="10033"/>
    <cellStyle name="40% - Colore 3 2 4 4 2 2 2" xfId="10034"/>
    <cellStyle name="40% - Colore 3 2 4 4 2 3" xfId="10035"/>
    <cellStyle name="40% - Colore 3 2 4 4 3" xfId="10036"/>
    <cellStyle name="40% - Colore 3 2 4 4 3 2" xfId="10037"/>
    <cellStyle name="40% - Colore 3 2 4 4 4" xfId="10038"/>
    <cellStyle name="40% - Colore 3 2 4 5" xfId="10039"/>
    <cellStyle name="40% - Colore 3 2 4 5 2" xfId="10040"/>
    <cellStyle name="40% - Colore 3 2 4 5 2 2" xfId="10041"/>
    <cellStyle name="40% - Colore 3 2 4 5 3" xfId="10042"/>
    <cellStyle name="40% - Colore 3 2 4 6" xfId="10043"/>
    <cellStyle name="40% - Colore 3 2 4 6 2" xfId="10044"/>
    <cellStyle name="40% - Colore 3 2 4 7" xfId="10045"/>
    <cellStyle name="40% - Colore 3 2 4 7 2" xfId="10046"/>
    <cellStyle name="40% - Colore 3 2 4 8" xfId="10047"/>
    <cellStyle name="40% - Colore 3 2 4 8 2" xfId="10048"/>
    <cellStyle name="40% - Colore 3 2 4 9" xfId="10049"/>
    <cellStyle name="40% - Colore 3 2 5" xfId="10050"/>
    <cellStyle name="40% - Colore 3 2 5 2" xfId="10051"/>
    <cellStyle name="40% - Colore 3 2 5 2 2" xfId="10052"/>
    <cellStyle name="40% - Colore 3 2 5 2 2 2" xfId="10053"/>
    <cellStyle name="40% - Colore 3 2 5 2 2 2 2" xfId="10054"/>
    <cellStyle name="40% - Colore 3 2 5 2 2 2 2 2" xfId="10055"/>
    <cellStyle name="40% - Colore 3 2 5 2 2 2 3" xfId="10056"/>
    <cellStyle name="40% - Colore 3 2 5 2 2 3" xfId="10057"/>
    <cellStyle name="40% - Colore 3 2 5 2 2 3 2" xfId="10058"/>
    <cellStyle name="40% - Colore 3 2 5 2 2 4" xfId="10059"/>
    <cellStyle name="40% - Colore 3 2 5 2 3" xfId="10060"/>
    <cellStyle name="40% - Colore 3 2 5 2 3 2" xfId="10061"/>
    <cellStyle name="40% - Colore 3 2 5 2 3 2 2" xfId="10062"/>
    <cellStyle name="40% - Colore 3 2 5 2 3 3" xfId="10063"/>
    <cellStyle name="40% - Colore 3 2 5 2 4" xfId="10064"/>
    <cellStyle name="40% - Colore 3 2 5 2 4 2" xfId="10065"/>
    <cellStyle name="40% - Colore 3 2 5 2 5" xfId="10066"/>
    <cellStyle name="40% - Colore 3 2 5 2 5 2" xfId="10067"/>
    <cellStyle name="40% - Colore 3 2 5 2 6" xfId="10068"/>
    <cellStyle name="40% - Colore 3 2 5 3" xfId="10069"/>
    <cellStyle name="40% - Colore 3 2 5 3 2" xfId="10070"/>
    <cellStyle name="40% - Colore 3 2 5 3 2 2" xfId="10071"/>
    <cellStyle name="40% - Colore 3 2 5 3 2 2 2" xfId="10072"/>
    <cellStyle name="40% - Colore 3 2 5 3 2 3" xfId="10073"/>
    <cellStyle name="40% - Colore 3 2 5 3 3" xfId="10074"/>
    <cellStyle name="40% - Colore 3 2 5 3 3 2" xfId="10075"/>
    <cellStyle name="40% - Colore 3 2 5 3 4" xfId="10076"/>
    <cellStyle name="40% - Colore 3 2 5 4" xfId="10077"/>
    <cellStyle name="40% - Colore 3 2 5 4 2" xfId="10078"/>
    <cellStyle name="40% - Colore 3 2 5 4 2 2" xfId="10079"/>
    <cellStyle name="40% - Colore 3 2 5 4 3" xfId="10080"/>
    <cellStyle name="40% - Colore 3 2 5 5" xfId="10081"/>
    <cellStyle name="40% - Colore 3 2 5 5 2" xfId="10082"/>
    <cellStyle name="40% - Colore 3 2 5 6" xfId="10083"/>
    <cellStyle name="40% - Colore 3 2 5 6 2" xfId="10084"/>
    <cellStyle name="40% - Colore 3 2 5 7" xfId="10085"/>
    <cellStyle name="40% - Colore 3 2 5 7 2" xfId="10086"/>
    <cellStyle name="40% - Colore 3 2 5 8" xfId="10087"/>
    <cellStyle name="40% - Colore 3 2 6" xfId="10088"/>
    <cellStyle name="40% - Colore 3 2 6 2" xfId="10089"/>
    <cellStyle name="40% - Colore 3 2 6 2 2" xfId="10090"/>
    <cellStyle name="40% - Colore 3 2 6 2 2 2" xfId="10091"/>
    <cellStyle name="40% - Colore 3 2 6 2 2 2 2" xfId="10092"/>
    <cellStyle name="40% - Colore 3 2 6 2 2 3" xfId="10093"/>
    <cellStyle name="40% - Colore 3 2 6 2 3" xfId="10094"/>
    <cellStyle name="40% - Colore 3 2 6 2 3 2" xfId="10095"/>
    <cellStyle name="40% - Colore 3 2 6 2 4" xfId="10096"/>
    <cellStyle name="40% - Colore 3 2 6 3" xfId="10097"/>
    <cellStyle name="40% - Colore 3 2 6 3 2" xfId="10098"/>
    <cellStyle name="40% - Colore 3 2 6 3 2 2" xfId="10099"/>
    <cellStyle name="40% - Colore 3 2 6 3 3" xfId="10100"/>
    <cellStyle name="40% - Colore 3 2 6 4" xfId="10101"/>
    <cellStyle name="40% - Colore 3 2 6 4 2" xfId="10102"/>
    <cellStyle name="40% - Colore 3 2 6 5" xfId="10103"/>
    <cellStyle name="40% - Colore 3 2 6 5 2" xfId="10104"/>
    <cellStyle name="40% - Colore 3 2 6 6" xfId="10105"/>
    <cellStyle name="40% - Colore 3 2 7" xfId="10106"/>
    <cellStyle name="40% - Colore 3 2 7 2" xfId="10107"/>
    <cellStyle name="40% - Colore 3 2 7 2 2" xfId="10108"/>
    <cellStyle name="40% - Colore 3 2 7 2 2 2" xfId="10109"/>
    <cellStyle name="40% - Colore 3 2 7 2 3" xfId="10110"/>
    <cellStyle name="40% - Colore 3 2 7 3" xfId="10111"/>
    <cellStyle name="40% - Colore 3 2 7 3 2" xfId="10112"/>
    <cellStyle name="40% - Colore 3 2 7 4" xfId="10113"/>
    <cellStyle name="40% - Colore 3 2 8" xfId="10114"/>
    <cellStyle name="40% - Colore 3 2 8 2" xfId="10115"/>
    <cellStyle name="40% - Colore 3 2 8 2 2" xfId="10116"/>
    <cellStyle name="40% - Colore 3 2 8 3" xfId="10117"/>
    <cellStyle name="40% - Colore 3 2 9" xfId="10118"/>
    <cellStyle name="40% - Colore 3 2 9 2" xfId="10119"/>
    <cellStyle name="40% - Colore 3 3" xfId="10120"/>
    <cellStyle name="40% - Colore 3 3 10" xfId="10121"/>
    <cellStyle name="40% - Colore 3 3 10 2" xfId="10122"/>
    <cellStyle name="40% - Colore 3 3 11" xfId="10123"/>
    <cellStyle name="40% - Colore 3 3 12" xfId="10124"/>
    <cellStyle name="40% - Colore 3 3 2" xfId="10125"/>
    <cellStyle name="40% - Colore 3 3 2 10" xfId="10126"/>
    <cellStyle name="40% - Colore 3 3 2 2" xfId="10127"/>
    <cellStyle name="40% - Colore 3 3 2 2 2" xfId="10128"/>
    <cellStyle name="40% - Colore 3 3 2 2 2 2" xfId="10129"/>
    <cellStyle name="40% - Colore 3 3 2 2 2 2 2" xfId="10130"/>
    <cellStyle name="40% - Colore 3 3 2 2 2 2 2 2" xfId="10131"/>
    <cellStyle name="40% - Colore 3 3 2 2 2 2 2 2 2" xfId="10132"/>
    <cellStyle name="40% - Colore 3 3 2 2 2 2 2 2 2 2" xfId="10133"/>
    <cellStyle name="40% - Colore 3 3 2 2 2 2 2 2 3" xfId="10134"/>
    <cellStyle name="40% - Colore 3 3 2 2 2 2 2 3" xfId="10135"/>
    <cellStyle name="40% - Colore 3 3 2 2 2 2 2 3 2" xfId="10136"/>
    <cellStyle name="40% - Colore 3 3 2 2 2 2 2 4" xfId="10137"/>
    <cellStyle name="40% - Colore 3 3 2 2 2 2 3" xfId="10138"/>
    <cellStyle name="40% - Colore 3 3 2 2 2 2 3 2" xfId="10139"/>
    <cellStyle name="40% - Colore 3 3 2 2 2 2 3 2 2" xfId="10140"/>
    <cellStyle name="40% - Colore 3 3 2 2 2 2 3 3" xfId="10141"/>
    <cellStyle name="40% - Colore 3 3 2 2 2 2 4" xfId="10142"/>
    <cellStyle name="40% - Colore 3 3 2 2 2 2 4 2" xfId="10143"/>
    <cellStyle name="40% - Colore 3 3 2 2 2 2 5" xfId="10144"/>
    <cellStyle name="40% - Colore 3 3 2 2 2 3" xfId="10145"/>
    <cellStyle name="40% - Colore 3 3 2 2 2 3 2" xfId="10146"/>
    <cellStyle name="40% - Colore 3 3 2 2 2 3 2 2" xfId="10147"/>
    <cellStyle name="40% - Colore 3 3 2 2 2 3 2 2 2" xfId="10148"/>
    <cellStyle name="40% - Colore 3 3 2 2 2 3 2 3" xfId="10149"/>
    <cellStyle name="40% - Colore 3 3 2 2 2 3 3" xfId="10150"/>
    <cellStyle name="40% - Colore 3 3 2 2 2 3 3 2" xfId="10151"/>
    <cellStyle name="40% - Colore 3 3 2 2 2 3 4" xfId="10152"/>
    <cellStyle name="40% - Colore 3 3 2 2 2 4" xfId="10153"/>
    <cellStyle name="40% - Colore 3 3 2 2 2 4 2" xfId="10154"/>
    <cellStyle name="40% - Colore 3 3 2 2 2 4 2 2" xfId="10155"/>
    <cellStyle name="40% - Colore 3 3 2 2 2 4 3" xfId="10156"/>
    <cellStyle name="40% - Colore 3 3 2 2 2 5" xfId="10157"/>
    <cellStyle name="40% - Colore 3 3 2 2 2 5 2" xfId="10158"/>
    <cellStyle name="40% - Colore 3 3 2 2 2 6" xfId="10159"/>
    <cellStyle name="40% - Colore 3 3 2 2 2 6 2" xfId="10160"/>
    <cellStyle name="40% - Colore 3 3 2 2 2 7" xfId="10161"/>
    <cellStyle name="40% - Colore 3 3 2 2 2 7 2" xfId="10162"/>
    <cellStyle name="40% - Colore 3 3 2 2 2 8" xfId="10163"/>
    <cellStyle name="40% - Colore 3 3 2 2 3" xfId="10164"/>
    <cellStyle name="40% - Colore 3 3 2 2 3 2" xfId="10165"/>
    <cellStyle name="40% - Colore 3 3 2 2 3 2 2" xfId="10166"/>
    <cellStyle name="40% - Colore 3 3 2 2 3 2 2 2" xfId="10167"/>
    <cellStyle name="40% - Colore 3 3 2 2 3 2 2 2 2" xfId="10168"/>
    <cellStyle name="40% - Colore 3 3 2 2 3 2 2 3" xfId="10169"/>
    <cellStyle name="40% - Colore 3 3 2 2 3 2 3" xfId="10170"/>
    <cellStyle name="40% - Colore 3 3 2 2 3 2 3 2" xfId="10171"/>
    <cellStyle name="40% - Colore 3 3 2 2 3 2 4" xfId="10172"/>
    <cellStyle name="40% - Colore 3 3 2 2 3 3" xfId="10173"/>
    <cellStyle name="40% - Colore 3 3 2 2 3 3 2" xfId="10174"/>
    <cellStyle name="40% - Colore 3 3 2 2 3 3 2 2" xfId="10175"/>
    <cellStyle name="40% - Colore 3 3 2 2 3 3 3" xfId="10176"/>
    <cellStyle name="40% - Colore 3 3 2 2 3 4" xfId="10177"/>
    <cellStyle name="40% - Colore 3 3 2 2 3 4 2" xfId="10178"/>
    <cellStyle name="40% - Colore 3 3 2 2 3 5" xfId="10179"/>
    <cellStyle name="40% - Colore 3 3 2 2 4" xfId="10180"/>
    <cellStyle name="40% - Colore 3 3 2 2 4 2" xfId="10181"/>
    <cellStyle name="40% - Colore 3 3 2 2 4 2 2" xfId="10182"/>
    <cellStyle name="40% - Colore 3 3 2 2 4 2 2 2" xfId="10183"/>
    <cellStyle name="40% - Colore 3 3 2 2 4 2 3" xfId="10184"/>
    <cellStyle name="40% - Colore 3 3 2 2 4 3" xfId="10185"/>
    <cellStyle name="40% - Colore 3 3 2 2 4 3 2" xfId="10186"/>
    <cellStyle name="40% - Colore 3 3 2 2 4 4" xfId="10187"/>
    <cellStyle name="40% - Colore 3 3 2 2 5" xfId="10188"/>
    <cellStyle name="40% - Colore 3 3 2 2 5 2" xfId="10189"/>
    <cellStyle name="40% - Colore 3 3 2 2 5 2 2" xfId="10190"/>
    <cellStyle name="40% - Colore 3 3 2 2 5 3" xfId="10191"/>
    <cellStyle name="40% - Colore 3 3 2 2 6" xfId="10192"/>
    <cellStyle name="40% - Colore 3 3 2 2 6 2" xfId="10193"/>
    <cellStyle name="40% - Colore 3 3 2 2 7" xfId="10194"/>
    <cellStyle name="40% - Colore 3 3 2 2 7 2" xfId="10195"/>
    <cellStyle name="40% - Colore 3 3 2 2 8" xfId="10196"/>
    <cellStyle name="40% - Colore 3 3 2 2 8 2" xfId="10197"/>
    <cellStyle name="40% - Colore 3 3 2 2 9" xfId="10198"/>
    <cellStyle name="40% - Colore 3 3 2 3" xfId="10199"/>
    <cellStyle name="40% - Colore 3 3 2 3 2" xfId="10200"/>
    <cellStyle name="40% - Colore 3 3 2 3 2 2" xfId="10201"/>
    <cellStyle name="40% - Colore 3 3 2 3 2 2 2" xfId="10202"/>
    <cellStyle name="40% - Colore 3 3 2 3 2 2 2 2" xfId="10203"/>
    <cellStyle name="40% - Colore 3 3 2 3 2 2 2 2 2" xfId="10204"/>
    <cellStyle name="40% - Colore 3 3 2 3 2 2 2 3" xfId="10205"/>
    <cellStyle name="40% - Colore 3 3 2 3 2 2 3" xfId="10206"/>
    <cellStyle name="40% - Colore 3 3 2 3 2 2 3 2" xfId="10207"/>
    <cellStyle name="40% - Colore 3 3 2 3 2 2 4" xfId="10208"/>
    <cellStyle name="40% - Colore 3 3 2 3 2 3" xfId="10209"/>
    <cellStyle name="40% - Colore 3 3 2 3 2 3 2" xfId="10210"/>
    <cellStyle name="40% - Colore 3 3 2 3 2 3 2 2" xfId="10211"/>
    <cellStyle name="40% - Colore 3 3 2 3 2 3 3" xfId="10212"/>
    <cellStyle name="40% - Colore 3 3 2 3 2 4" xfId="10213"/>
    <cellStyle name="40% - Colore 3 3 2 3 2 4 2" xfId="10214"/>
    <cellStyle name="40% - Colore 3 3 2 3 2 5" xfId="10215"/>
    <cellStyle name="40% - Colore 3 3 2 3 2 5 2" xfId="10216"/>
    <cellStyle name="40% - Colore 3 3 2 3 2 6" xfId="10217"/>
    <cellStyle name="40% - Colore 3 3 2 3 3" xfId="10218"/>
    <cellStyle name="40% - Colore 3 3 2 3 3 2" xfId="10219"/>
    <cellStyle name="40% - Colore 3 3 2 3 3 2 2" xfId="10220"/>
    <cellStyle name="40% - Colore 3 3 2 3 3 2 2 2" xfId="10221"/>
    <cellStyle name="40% - Colore 3 3 2 3 3 2 3" xfId="10222"/>
    <cellStyle name="40% - Colore 3 3 2 3 3 3" xfId="10223"/>
    <cellStyle name="40% - Colore 3 3 2 3 3 3 2" xfId="10224"/>
    <cellStyle name="40% - Colore 3 3 2 3 3 4" xfId="10225"/>
    <cellStyle name="40% - Colore 3 3 2 3 4" xfId="10226"/>
    <cellStyle name="40% - Colore 3 3 2 3 4 2" xfId="10227"/>
    <cellStyle name="40% - Colore 3 3 2 3 4 2 2" xfId="10228"/>
    <cellStyle name="40% - Colore 3 3 2 3 4 3" xfId="10229"/>
    <cellStyle name="40% - Colore 3 3 2 3 5" xfId="10230"/>
    <cellStyle name="40% - Colore 3 3 2 3 5 2" xfId="10231"/>
    <cellStyle name="40% - Colore 3 3 2 3 6" xfId="10232"/>
    <cellStyle name="40% - Colore 3 3 2 3 6 2" xfId="10233"/>
    <cellStyle name="40% - Colore 3 3 2 3 7" xfId="10234"/>
    <cellStyle name="40% - Colore 3 3 2 3 7 2" xfId="10235"/>
    <cellStyle name="40% - Colore 3 3 2 3 8" xfId="10236"/>
    <cellStyle name="40% - Colore 3 3 2 4" xfId="10237"/>
    <cellStyle name="40% - Colore 3 3 2 4 2" xfId="10238"/>
    <cellStyle name="40% - Colore 3 3 2 4 2 2" xfId="10239"/>
    <cellStyle name="40% - Colore 3 3 2 4 2 2 2" xfId="10240"/>
    <cellStyle name="40% - Colore 3 3 2 4 2 2 2 2" xfId="10241"/>
    <cellStyle name="40% - Colore 3 3 2 4 2 2 3" xfId="10242"/>
    <cellStyle name="40% - Colore 3 3 2 4 2 3" xfId="10243"/>
    <cellStyle name="40% - Colore 3 3 2 4 2 3 2" xfId="10244"/>
    <cellStyle name="40% - Colore 3 3 2 4 2 4" xfId="10245"/>
    <cellStyle name="40% - Colore 3 3 2 4 3" xfId="10246"/>
    <cellStyle name="40% - Colore 3 3 2 4 3 2" xfId="10247"/>
    <cellStyle name="40% - Colore 3 3 2 4 3 2 2" xfId="10248"/>
    <cellStyle name="40% - Colore 3 3 2 4 3 3" xfId="10249"/>
    <cellStyle name="40% - Colore 3 3 2 4 4" xfId="10250"/>
    <cellStyle name="40% - Colore 3 3 2 4 4 2" xfId="10251"/>
    <cellStyle name="40% - Colore 3 3 2 4 5" xfId="10252"/>
    <cellStyle name="40% - Colore 3 3 2 4 5 2" xfId="10253"/>
    <cellStyle name="40% - Colore 3 3 2 4 6" xfId="10254"/>
    <cellStyle name="40% - Colore 3 3 2 5" xfId="10255"/>
    <cellStyle name="40% - Colore 3 3 2 5 2" xfId="10256"/>
    <cellStyle name="40% - Colore 3 3 2 5 2 2" xfId="10257"/>
    <cellStyle name="40% - Colore 3 3 2 5 2 2 2" xfId="10258"/>
    <cellStyle name="40% - Colore 3 3 2 5 2 3" xfId="10259"/>
    <cellStyle name="40% - Colore 3 3 2 5 3" xfId="10260"/>
    <cellStyle name="40% - Colore 3 3 2 5 3 2" xfId="10261"/>
    <cellStyle name="40% - Colore 3 3 2 5 4" xfId="10262"/>
    <cellStyle name="40% - Colore 3 3 2 6" xfId="10263"/>
    <cellStyle name="40% - Colore 3 3 2 6 2" xfId="10264"/>
    <cellStyle name="40% - Colore 3 3 2 6 2 2" xfId="10265"/>
    <cellStyle name="40% - Colore 3 3 2 6 3" xfId="10266"/>
    <cellStyle name="40% - Colore 3 3 2 7" xfId="10267"/>
    <cellStyle name="40% - Colore 3 3 2 7 2" xfId="10268"/>
    <cellStyle name="40% - Colore 3 3 2 8" xfId="10269"/>
    <cellStyle name="40% - Colore 3 3 2 8 2" xfId="10270"/>
    <cellStyle name="40% - Colore 3 3 2 9" xfId="10271"/>
    <cellStyle name="40% - Colore 3 3 2 9 2" xfId="10272"/>
    <cellStyle name="40% - Colore 3 3 3" xfId="10273"/>
    <cellStyle name="40% - Colore 3 3 3 2" xfId="10274"/>
    <cellStyle name="40% - Colore 3 3 3 2 2" xfId="10275"/>
    <cellStyle name="40% - Colore 3 3 3 2 2 2" xfId="10276"/>
    <cellStyle name="40% - Colore 3 3 3 2 2 2 2" xfId="10277"/>
    <cellStyle name="40% - Colore 3 3 3 2 2 2 2 2" xfId="10278"/>
    <cellStyle name="40% - Colore 3 3 3 2 2 2 2 2 2" xfId="10279"/>
    <cellStyle name="40% - Colore 3 3 3 2 2 2 2 3" xfId="10280"/>
    <cellStyle name="40% - Colore 3 3 3 2 2 2 3" xfId="10281"/>
    <cellStyle name="40% - Colore 3 3 3 2 2 2 3 2" xfId="10282"/>
    <cellStyle name="40% - Colore 3 3 3 2 2 2 4" xfId="10283"/>
    <cellStyle name="40% - Colore 3 3 3 2 2 3" xfId="10284"/>
    <cellStyle name="40% - Colore 3 3 3 2 2 3 2" xfId="10285"/>
    <cellStyle name="40% - Colore 3 3 3 2 2 3 2 2" xfId="10286"/>
    <cellStyle name="40% - Colore 3 3 3 2 2 3 3" xfId="10287"/>
    <cellStyle name="40% - Colore 3 3 3 2 2 4" xfId="10288"/>
    <cellStyle name="40% - Colore 3 3 3 2 2 4 2" xfId="10289"/>
    <cellStyle name="40% - Colore 3 3 3 2 2 5" xfId="10290"/>
    <cellStyle name="40% - Colore 3 3 3 2 3" xfId="10291"/>
    <cellStyle name="40% - Colore 3 3 3 2 3 2" xfId="10292"/>
    <cellStyle name="40% - Colore 3 3 3 2 3 2 2" xfId="10293"/>
    <cellStyle name="40% - Colore 3 3 3 2 3 2 2 2" xfId="10294"/>
    <cellStyle name="40% - Colore 3 3 3 2 3 2 3" xfId="10295"/>
    <cellStyle name="40% - Colore 3 3 3 2 3 3" xfId="10296"/>
    <cellStyle name="40% - Colore 3 3 3 2 3 3 2" xfId="10297"/>
    <cellStyle name="40% - Colore 3 3 3 2 3 4" xfId="10298"/>
    <cellStyle name="40% - Colore 3 3 3 2 4" xfId="10299"/>
    <cellStyle name="40% - Colore 3 3 3 2 4 2" xfId="10300"/>
    <cellStyle name="40% - Colore 3 3 3 2 4 2 2" xfId="10301"/>
    <cellStyle name="40% - Colore 3 3 3 2 4 3" xfId="10302"/>
    <cellStyle name="40% - Colore 3 3 3 2 5" xfId="10303"/>
    <cellStyle name="40% - Colore 3 3 3 2 5 2" xfId="10304"/>
    <cellStyle name="40% - Colore 3 3 3 2 6" xfId="10305"/>
    <cellStyle name="40% - Colore 3 3 3 2 6 2" xfId="10306"/>
    <cellStyle name="40% - Colore 3 3 3 2 7" xfId="10307"/>
    <cellStyle name="40% - Colore 3 3 3 2 7 2" xfId="10308"/>
    <cellStyle name="40% - Colore 3 3 3 2 8" xfId="10309"/>
    <cellStyle name="40% - Colore 3 3 3 3" xfId="10310"/>
    <cellStyle name="40% - Colore 3 3 3 3 2" xfId="10311"/>
    <cellStyle name="40% - Colore 3 3 3 3 2 2" xfId="10312"/>
    <cellStyle name="40% - Colore 3 3 3 3 2 2 2" xfId="10313"/>
    <cellStyle name="40% - Colore 3 3 3 3 2 2 2 2" xfId="10314"/>
    <cellStyle name="40% - Colore 3 3 3 3 2 2 3" xfId="10315"/>
    <cellStyle name="40% - Colore 3 3 3 3 2 3" xfId="10316"/>
    <cellStyle name="40% - Colore 3 3 3 3 2 3 2" xfId="10317"/>
    <cellStyle name="40% - Colore 3 3 3 3 2 4" xfId="10318"/>
    <cellStyle name="40% - Colore 3 3 3 3 3" xfId="10319"/>
    <cellStyle name="40% - Colore 3 3 3 3 3 2" xfId="10320"/>
    <cellStyle name="40% - Colore 3 3 3 3 3 2 2" xfId="10321"/>
    <cellStyle name="40% - Colore 3 3 3 3 3 3" xfId="10322"/>
    <cellStyle name="40% - Colore 3 3 3 3 4" xfId="10323"/>
    <cellStyle name="40% - Colore 3 3 3 3 4 2" xfId="10324"/>
    <cellStyle name="40% - Colore 3 3 3 3 5" xfId="10325"/>
    <cellStyle name="40% - Colore 3 3 3 4" xfId="10326"/>
    <cellStyle name="40% - Colore 3 3 3 4 2" xfId="10327"/>
    <cellStyle name="40% - Colore 3 3 3 4 2 2" xfId="10328"/>
    <cellStyle name="40% - Colore 3 3 3 4 2 2 2" xfId="10329"/>
    <cellStyle name="40% - Colore 3 3 3 4 2 3" xfId="10330"/>
    <cellStyle name="40% - Colore 3 3 3 4 3" xfId="10331"/>
    <cellStyle name="40% - Colore 3 3 3 4 3 2" xfId="10332"/>
    <cellStyle name="40% - Colore 3 3 3 4 4" xfId="10333"/>
    <cellStyle name="40% - Colore 3 3 3 5" xfId="10334"/>
    <cellStyle name="40% - Colore 3 3 3 5 2" xfId="10335"/>
    <cellStyle name="40% - Colore 3 3 3 5 2 2" xfId="10336"/>
    <cellStyle name="40% - Colore 3 3 3 5 3" xfId="10337"/>
    <cellStyle name="40% - Colore 3 3 3 6" xfId="10338"/>
    <cellStyle name="40% - Colore 3 3 3 6 2" xfId="10339"/>
    <cellStyle name="40% - Colore 3 3 3 7" xfId="10340"/>
    <cellStyle name="40% - Colore 3 3 3 7 2" xfId="10341"/>
    <cellStyle name="40% - Colore 3 3 3 8" xfId="10342"/>
    <cellStyle name="40% - Colore 3 3 3 8 2" xfId="10343"/>
    <cellStyle name="40% - Colore 3 3 3 9" xfId="10344"/>
    <cellStyle name="40% - Colore 3 3 4" xfId="10345"/>
    <cellStyle name="40% - Colore 3 3 4 2" xfId="10346"/>
    <cellStyle name="40% - Colore 3 3 4 2 2" xfId="10347"/>
    <cellStyle name="40% - Colore 3 3 4 2 2 2" xfId="10348"/>
    <cellStyle name="40% - Colore 3 3 4 2 2 2 2" xfId="10349"/>
    <cellStyle name="40% - Colore 3 3 4 2 2 2 2 2" xfId="10350"/>
    <cellStyle name="40% - Colore 3 3 4 2 2 2 3" xfId="10351"/>
    <cellStyle name="40% - Colore 3 3 4 2 2 3" xfId="10352"/>
    <cellStyle name="40% - Colore 3 3 4 2 2 3 2" xfId="10353"/>
    <cellStyle name="40% - Colore 3 3 4 2 2 4" xfId="10354"/>
    <cellStyle name="40% - Colore 3 3 4 2 3" xfId="10355"/>
    <cellStyle name="40% - Colore 3 3 4 2 3 2" xfId="10356"/>
    <cellStyle name="40% - Colore 3 3 4 2 3 2 2" xfId="10357"/>
    <cellStyle name="40% - Colore 3 3 4 2 3 3" xfId="10358"/>
    <cellStyle name="40% - Colore 3 3 4 2 4" xfId="10359"/>
    <cellStyle name="40% - Colore 3 3 4 2 4 2" xfId="10360"/>
    <cellStyle name="40% - Colore 3 3 4 2 5" xfId="10361"/>
    <cellStyle name="40% - Colore 3 3 4 2 5 2" xfId="10362"/>
    <cellStyle name="40% - Colore 3 3 4 2 6" xfId="10363"/>
    <cellStyle name="40% - Colore 3 3 4 3" xfId="10364"/>
    <cellStyle name="40% - Colore 3 3 4 3 2" xfId="10365"/>
    <cellStyle name="40% - Colore 3 3 4 3 2 2" xfId="10366"/>
    <cellStyle name="40% - Colore 3 3 4 3 2 2 2" xfId="10367"/>
    <cellStyle name="40% - Colore 3 3 4 3 2 3" xfId="10368"/>
    <cellStyle name="40% - Colore 3 3 4 3 3" xfId="10369"/>
    <cellStyle name="40% - Colore 3 3 4 3 3 2" xfId="10370"/>
    <cellStyle name="40% - Colore 3 3 4 3 4" xfId="10371"/>
    <cellStyle name="40% - Colore 3 3 4 4" xfId="10372"/>
    <cellStyle name="40% - Colore 3 3 4 4 2" xfId="10373"/>
    <cellStyle name="40% - Colore 3 3 4 4 2 2" xfId="10374"/>
    <cellStyle name="40% - Colore 3 3 4 4 3" xfId="10375"/>
    <cellStyle name="40% - Colore 3 3 4 5" xfId="10376"/>
    <cellStyle name="40% - Colore 3 3 4 5 2" xfId="10377"/>
    <cellStyle name="40% - Colore 3 3 4 6" xfId="10378"/>
    <cellStyle name="40% - Colore 3 3 4 6 2" xfId="10379"/>
    <cellStyle name="40% - Colore 3 3 4 7" xfId="10380"/>
    <cellStyle name="40% - Colore 3 3 4 7 2" xfId="10381"/>
    <cellStyle name="40% - Colore 3 3 4 8" xfId="10382"/>
    <cellStyle name="40% - Colore 3 3 5" xfId="10383"/>
    <cellStyle name="40% - Colore 3 3 5 2" xfId="10384"/>
    <cellStyle name="40% - Colore 3 3 5 2 2" xfId="10385"/>
    <cellStyle name="40% - Colore 3 3 5 2 2 2" xfId="10386"/>
    <cellStyle name="40% - Colore 3 3 5 2 2 2 2" xfId="10387"/>
    <cellStyle name="40% - Colore 3 3 5 2 2 3" xfId="10388"/>
    <cellStyle name="40% - Colore 3 3 5 2 3" xfId="10389"/>
    <cellStyle name="40% - Colore 3 3 5 2 3 2" xfId="10390"/>
    <cellStyle name="40% - Colore 3 3 5 2 4" xfId="10391"/>
    <cellStyle name="40% - Colore 3 3 5 3" xfId="10392"/>
    <cellStyle name="40% - Colore 3 3 5 3 2" xfId="10393"/>
    <cellStyle name="40% - Colore 3 3 5 3 2 2" xfId="10394"/>
    <cellStyle name="40% - Colore 3 3 5 3 3" xfId="10395"/>
    <cellStyle name="40% - Colore 3 3 5 4" xfId="10396"/>
    <cellStyle name="40% - Colore 3 3 5 4 2" xfId="10397"/>
    <cellStyle name="40% - Colore 3 3 5 5" xfId="10398"/>
    <cellStyle name="40% - Colore 3 3 5 5 2" xfId="10399"/>
    <cellStyle name="40% - Colore 3 3 5 6" xfId="10400"/>
    <cellStyle name="40% - Colore 3 3 6" xfId="10401"/>
    <cellStyle name="40% - Colore 3 3 6 2" xfId="10402"/>
    <cellStyle name="40% - Colore 3 3 6 2 2" xfId="10403"/>
    <cellStyle name="40% - Colore 3 3 6 2 2 2" xfId="10404"/>
    <cellStyle name="40% - Colore 3 3 6 2 3" xfId="10405"/>
    <cellStyle name="40% - Colore 3 3 6 3" xfId="10406"/>
    <cellStyle name="40% - Colore 3 3 6 3 2" xfId="10407"/>
    <cellStyle name="40% - Colore 3 3 6 4" xfId="10408"/>
    <cellStyle name="40% - Colore 3 3 7" xfId="10409"/>
    <cellStyle name="40% - Colore 3 3 7 2" xfId="10410"/>
    <cellStyle name="40% - Colore 3 3 7 2 2" xfId="10411"/>
    <cellStyle name="40% - Colore 3 3 7 3" xfId="10412"/>
    <cellStyle name="40% - Colore 3 3 8" xfId="10413"/>
    <cellStyle name="40% - Colore 3 3 8 2" xfId="10414"/>
    <cellStyle name="40% - Colore 3 3 9" xfId="10415"/>
    <cellStyle name="40% - Colore 3 3 9 2" xfId="10416"/>
    <cellStyle name="40% - Colore 3 4" xfId="10417"/>
    <cellStyle name="40% - Colore 3 4 10" xfId="10418"/>
    <cellStyle name="40% - Colore 3 4 2" xfId="10419"/>
    <cellStyle name="40% - Colore 3 4 2 2" xfId="10420"/>
    <cellStyle name="40% - Colore 3 4 2 2 2" xfId="10421"/>
    <cellStyle name="40% - Colore 3 4 2 2 2 2" xfId="10422"/>
    <cellStyle name="40% - Colore 3 4 2 2 2 2 2" xfId="10423"/>
    <cellStyle name="40% - Colore 3 4 2 2 2 2 2 2" xfId="10424"/>
    <cellStyle name="40% - Colore 3 4 2 2 2 2 2 2 2" xfId="10425"/>
    <cellStyle name="40% - Colore 3 4 2 2 2 2 2 3" xfId="10426"/>
    <cellStyle name="40% - Colore 3 4 2 2 2 2 3" xfId="10427"/>
    <cellStyle name="40% - Colore 3 4 2 2 2 2 3 2" xfId="10428"/>
    <cellStyle name="40% - Colore 3 4 2 2 2 2 4" xfId="10429"/>
    <cellStyle name="40% - Colore 3 4 2 2 2 3" xfId="10430"/>
    <cellStyle name="40% - Colore 3 4 2 2 2 3 2" xfId="10431"/>
    <cellStyle name="40% - Colore 3 4 2 2 2 3 2 2" xfId="10432"/>
    <cellStyle name="40% - Colore 3 4 2 2 2 3 3" xfId="10433"/>
    <cellStyle name="40% - Colore 3 4 2 2 2 4" xfId="10434"/>
    <cellStyle name="40% - Colore 3 4 2 2 2 4 2" xfId="10435"/>
    <cellStyle name="40% - Colore 3 4 2 2 2 5" xfId="10436"/>
    <cellStyle name="40% - Colore 3 4 2 2 3" xfId="10437"/>
    <cellStyle name="40% - Colore 3 4 2 2 3 2" xfId="10438"/>
    <cellStyle name="40% - Colore 3 4 2 2 3 2 2" xfId="10439"/>
    <cellStyle name="40% - Colore 3 4 2 2 3 2 2 2" xfId="10440"/>
    <cellStyle name="40% - Colore 3 4 2 2 3 2 3" xfId="10441"/>
    <cellStyle name="40% - Colore 3 4 2 2 3 3" xfId="10442"/>
    <cellStyle name="40% - Colore 3 4 2 2 3 3 2" xfId="10443"/>
    <cellStyle name="40% - Colore 3 4 2 2 3 4" xfId="10444"/>
    <cellStyle name="40% - Colore 3 4 2 2 4" xfId="10445"/>
    <cellStyle name="40% - Colore 3 4 2 2 4 2" xfId="10446"/>
    <cellStyle name="40% - Colore 3 4 2 2 4 2 2" xfId="10447"/>
    <cellStyle name="40% - Colore 3 4 2 2 4 3" xfId="10448"/>
    <cellStyle name="40% - Colore 3 4 2 2 5" xfId="10449"/>
    <cellStyle name="40% - Colore 3 4 2 2 5 2" xfId="10450"/>
    <cellStyle name="40% - Colore 3 4 2 2 6" xfId="10451"/>
    <cellStyle name="40% - Colore 3 4 2 2 6 2" xfId="10452"/>
    <cellStyle name="40% - Colore 3 4 2 2 7" xfId="10453"/>
    <cellStyle name="40% - Colore 3 4 2 2 7 2" xfId="10454"/>
    <cellStyle name="40% - Colore 3 4 2 2 8" xfId="10455"/>
    <cellStyle name="40% - Colore 3 4 2 3" xfId="10456"/>
    <cellStyle name="40% - Colore 3 4 2 3 2" xfId="10457"/>
    <cellStyle name="40% - Colore 3 4 2 3 2 2" xfId="10458"/>
    <cellStyle name="40% - Colore 3 4 2 3 2 2 2" xfId="10459"/>
    <cellStyle name="40% - Colore 3 4 2 3 2 2 2 2" xfId="10460"/>
    <cellStyle name="40% - Colore 3 4 2 3 2 2 3" xfId="10461"/>
    <cellStyle name="40% - Colore 3 4 2 3 2 3" xfId="10462"/>
    <cellStyle name="40% - Colore 3 4 2 3 2 3 2" xfId="10463"/>
    <cellStyle name="40% - Colore 3 4 2 3 2 4" xfId="10464"/>
    <cellStyle name="40% - Colore 3 4 2 3 3" xfId="10465"/>
    <cellStyle name="40% - Colore 3 4 2 3 3 2" xfId="10466"/>
    <cellStyle name="40% - Colore 3 4 2 3 3 2 2" xfId="10467"/>
    <cellStyle name="40% - Colore 3 4 2 3 3 3" xfId="10468"/>
    <cellStyle name="40% - Colore 3 4 2 3 4" xfId="10469"/>
    <cellStyle name="40% - Colore 3 4 2 3 4 2" xfId="10470"/>
    <cellStyle name="40% - Colore 3 4 2 3 5" xfId="10471"/>
    <cellStyle name="40% - Colore 3 4 2 4" xfId="10472"/>
    <cellStyle name="40% - Colore 3 4 2 4 2" xfId="10473"/>
    <cellStyle name="40% - Colore 3 4 2 4 2 2" xfId="10474"/>
    <cellStyle name="40% - Colore 3 4 2 4 2 2 2" xfId="10475"/>
    <cellStyle name="40% - Colore 3 4 2 4 2 3" xfId="10476"/>
    <cellStyle name="40% - Colore 3 4 2 4 3" xfId="10477"/>
    <cellStyle name="40% - Colore 3 4 2 4 3 2" xfId="10478"/>
    <cellStyle name="40% - Colore 3 4 2 4 4" xfId="10479"/>
    <cellStyle name="40% - Colore 3 4 2 5" xfId="10480"/>
    <cellStyle name="40% - Colore 3 4 2 5 2" xfId="10481"/>
    <cellStyle name="40% - Colore 3 4 2 5 2 2" xfId="10482"/>
    <cellStyle name="40% - Colore 3 4 2 5 3" xfId="10483"/>
    <cellStyle name="40% - Colore 3 4 2 6" xfId="10484"/>
    <cellStyle name="40% - Colore 3 4 2 6 2" xfId="10485"/>
    <cellStyle name="40% - Colore 3 4 2 7" xfId="10486"/>
    <cellStyle name="40% - Colore 3 4 2 7 2" xfId="10487"/>
    <cellStyle name="40% - Colore 3 4 2 8" xfId="10488"/>
    <cellStyle name="40% - Colore 3 4 2 8 2" xfId="10489"/>
    <cellStyle name="40% - Colore 3 4 2 9" xfId="10490"/>
    <cellStyle name="40% - Colore 3 4 3" xfId="10491"/>
    <cellStyle name="40% - Colore 3 4 3 2" xfId="10492"/>
    <cellStyle name="40% - Colore 3 4 3 2 2" xfId="10493"/>
    <cellStyle name="40% - Colore 3 4 3 2 2 2" xfId="10494"/>
    <cellStyle name="40% - Colore 3 4 3 2 2 2 2" xfId="10495"/>
    <cellStyle name="40% - Colore 3 4 3 2 2 2 2 2" xfId="10496"/>
    <cellStyle name="40% - Colore 3 4 3 2 2 2 3" xfId="10497"/>
    <cellStyle name="40% - Colore 3 4 3 2 2 3" xfId="10498"/>
    <cellStyle name="40% - Colore 3 4 3 2 2 3 2" xfId="10499"/>
    <cellStyle name="40% - Colore 3 4 3 2 2 4" xfId="10500"/>
    <cellStyle name="40% - Colore 3 4 3 2 3" xfId="10501"/>
    <cellStyle name="40% - Colore 3 4 3 2 3 2" xfId="10502"/>
    <cellStyle name="40% - Colore 3 4 3 2 3 2 2" xfId="10503"/>
    <cellStyle name="40% - Colore 3 4 3 2 3 3" xfId="10504"/>
    <cellStyle name="40% - Colore 3 4 3 2 4" xfId="10505"/>
    <cellStyle name="40% - Colore 3 4 3 2 4 2" xfId="10506"/>
    <cellStyle name="40% - Colore 3 4 3 2 5" xfId="10507"/>
    <cellStyle name="40% - Colore 3 4 3 2 5 2" xfId="10508"/>
    <cellStyle name="40% - Colore 3 4 3 2 6" xfId="10509"/>
    <cellStyle name="40% - Colore 3 4 3 3" xfId="10510"/>
    <cellStyle name="40% - Colore 3 4 3 3 2" xfId="10511"/>
    <cellStyle name="40% - Colore 3 4 3 3 2 2" xfId="10512"/>
    <cellStyle name="40% - Colore 3 4 3 3 2 2 2" xfId="10513"/>
    <cellStyle name="40% - Colore 3 4 3 3 2 3" xfId="10514"/>
    <cellStyle name="40% - Colore 3 4 3 3 3" xfId="10515"/>
    <cellStyle name="40% - Colore 3 4 3 3 3 2" xfId="10516"/>
    <cellStyle name="40% - Colore 3 4 3 3 4" xfId="10517"/>
    <cellStyle name="40% - Colore 3 4 3 4" xfId="10518"/>
    <cellStyle name="40% - Colore 3 4 3 4 2" xfId="10519"/>
    <cellStyle name="40% - Colore 3 4 3 4 2 2" xfId="10520"/>
    <cellStyle name="40% - Colore 3 4 3 4 3" xfId="10521"/>
    <cellStyle name="40% - Colore 3 4 3 5" xfId="10522"/>
    <cellStyle name="40% - Colore 3 4 3 5 2" xfId="10523"/>
    <cellStyle name="40% - Colore 3 4 3 6" xfId="10524"/>
    <cellStyle name="40% - Colore 3 4 3 6 2" xfId="10525"/>
    <cellStyle name="40% - Colore 3 4 3 7" xfId="10526"/>
    <cellStyle name="40% - Colore 3 4 3 7 2" xfId="10527"/>
    <cellStyle name="40% - Colore 3 4 3 8" xfId="10528"/>
    <cellStyle name="40% - Colore 3 4 4" xfId="10529"/>
    <cellStyle name="40% - Colore 3 4 4 2" xfId="10530"/>
    <cellStyle name="40% - Colore 3 4 4 2 2" xfId="10531"/>
    <cellStyle name="40% - Colore 3 4 4 2 2 2" xfId="10532"/>
    <cellStyle name="40% - Colore 3 4 4 2 2 2 2" xfId="10533"/>
    <cellStyle name="40% - Colore 3 4 4 2 2 3" xfId="10534"/>
    <cellStyle name="40% - Colore 3 4 4 2 3" xfId="10535"/>
    <cellStyle name="40% - Colore 3 4 4 2 3 2" xfId="10536"/>
    <cellStyle name="40% - Colore 3 4 4 2 4" xfId="10537"/>
    <cellStyle name="40% - Colore 3 4 4 3" xfId="10538"/>
    <cellStyle name="40% - Colore 3 4 4 3 2" xfId="10539"/>
    <cellStyle name="40% - Colore 3 4 4 3 2 2" xfId="10540"/>
    <cellStyle name="40% - Colore 3 4 4 3 3" xfId="10541"/>
    <cellStyle name="40% - Colore 3 4 4 4" xfId="10542"/>
    <cellStyle name="40% - Colore 3 4 4 4 2" xfId="10543"/>
    <cellStyle name="40% - Colore 3 4 4 5" xfId="10544"/>
    <cellStyle name="40% - Colore 3 4 4 5 2" xfId="10545"/>
    <cellStyle name="40% - Colore 3 4 4 6" xfId="10546"/>
    <cellStyle name="40% - Colore 3 4 5" xfId="10547"/>
    <cellStyle name="40% - Colore 3 4 5 2" xfId="10548"/>
    <cellStyle name="40% - Colore 3 4 5 2 2" xfId="10549"/>
    <cellStyle name="40% - Colore 3 4 5 2 2 2" xfId="10550"/>
    <cellStyle name="40% - Colore 3 4 5 2 3" xfId="10551"/>
    <cellStyle name="40% - Colore 3 4 5 3" xfId="10552"/>
    <cellStyle name="40% - Colore 3 4 5 3 2" xfId="10553"/>
    <cellStyle name="40% - Colore 3 4 5 4" xfId="10554"/>
    <cellStyle name="40% - Colore 3 4 6" xfId="10555"/>
    <cellStyle name="40% - Colore 3 4 6 2" xfId="10556"/>
    <cellStyle name="40% - Colore 3 4 6 2 2" xfId="10557"/>
    <cellStyle name="40% - Colore 3 4 6 3" xfId="10558"/>
    <cellStyle name="40% - Colore 3 4 7" xfId="10559"/>
    <cellStyle name="40% - Colore 3 4 7 2" xfId="10560"/>
    <cellStyle name="40% - Colore 3 4 8" xfId="10561"/>
    <cellStyle name="40% - Colore 3 4 8 2" xfId="10562"/>
    <cellStyle name="40% - Colore 3 4 9" xfId="10563"/>
    <cellStyle name="40% - Colore 3 4 9 2" xfId="10564"/>
    <cellStyle name="40% - Colore 3 5" xfId="10565"/>
    <cellStyle name="40% - Colore 3 5 2" xfId="10566"/>
    <cellStyle name="40% - Colore 3 5 2 2" xfId="10567"/>
    <cellStyle name="40% - Colore 3 5 2 2 2" xfId="10568"/>
    <cellStyle name="40% - Colore 3 5 2 2 2 2" xfId="10569"/>
    <cellStyle name="40% - Colore 3 5 2 2 2 2 2" xfId="10570"/>
    <cellStyle name="40% - Colore 3 5 2 2 2 2 2 2" xfId="10571"/>
    <cellStyle name="40% - Colore 3 5 2 2 2 2 3" xfId="10572"/>
    <cellStyle name="40% - Colore 3 5 2 2 2 3" xfId="10573"/>
    <cellStyle name="40% - Colore 3 5 2 2 2 3 2" xfId="10574"/>
    <cellStyle name="40% - Colore 3 5 2 2 2 4" xfId="10575"/>
    <cellStyle name="40% - Colore 3 5 2 2 3" xfId="10576"/>
    <cellStyle name="40% - Colore 3 5 2 2 3 2" xfId="10577"/>
    <cellStyle name="40% - Colore 3 5 2 2 3 2 2" xfId="10578"/>
    <cellStyle name="40% - Colore 3 5 2 2 3 3" xfId="10579"/>
    <cellStyle name="40% - Colore 3 5 2 2 4" xfId="10580"/>
    <cellStyle name="40% - Colore 3 5 2 2 4 2" xfId="10581"/>
    <cellStyle name="40% - Colore 3 5 2 2 5" xfId="10582"/>
    <cellStyle name="40% - Colore 3 5 2 3" xfId="10583"/>
    <cellStyle name="40% - Colore 3 5 2 3 2" xfId="10584"/>
    <cellStyle name="40% - Colore 3 5 2 3 2 2" xfId="10585"/>
    <cellStyle name="40% - Colore 3 5 2 3 2 2 2" xfId="10586"/>
    <cellStyle name="40% - Colore 3 5 2 3 2 3" xfId="10587"/>
    <cellStyle name="40% - Colore 3 5 2 3 3" xfId="10588"/>
    <cellStyle name="40% - Colore 3 5 2 3 3 2" xfId="10589"/>
    <cellStyle name="40% - Colore 3 5 2 3 4" xfId="10590"/>
    <cellStyle name="40% - Colore 3 5 2 4" xfId="10591"/>
    <cellStyle name="40% - Colore 3 5 2 4 2" xfId="10592"/>
    <cellStyle name="40% - Colore 3 5 2 4 2 2" xfId="10593"/>
    <cellStyle name="40% - Colore 3 5 2 4 3" xfId="10594"/>
    <cellStyle name="40% - Colore 3 5 2 5" xfId="10595"/>
    <cellStyle name="40% - Colore 3 5 2 5 2" xfId="10596"/>
    <cellStyle name="40% - Colore 3 5 2 6" xfId="10597"/>
    <cellStyle name="40% - Colore 3 5 2 6 2" xfId="10598"/>
    <cellStyle name="40% - Colore 3 5 2 7" xfId="10599"/>
    <cellStyle name="40% - Colore 3 5 2 7 2" xfId="10600"/>
    <cellStyle name="40% - Colore 3 5 2 8" xfId="10601"/>
    <cellStyle name="40% - Colore 3 5 3" xfId="10602"/>
    <cellStyle name="40% - Colore 3 5 3 2" xfId="10603"/>
    <cellStyle name="40% - Colore 3 5 3 2 2" xfId="10604"/>
    <cellStyle name="40% - Colore 3 5 3 2 2 2" xfId="10605"/>
    <cellStyle name="40% - Colore 3 5 3 2 2 2 2" xfId="10606"/>
    <cellStyle name="40% - Colore 3 5 3 2 2 3" xfId="10607"/>
    <cellStyle name="40% - Colore 3 5 3 2 3" xfId="10608"/>
    <cellStyle name="40% - Colore 3 5 3 2 3 2" xfId="10609"/>
    <cellStyle name="40% - Colore 3 5 3 2 4" xfId="10610"/>
    <cellStyle name="40% - Colore 3 5 3 3" xfId="10611"/>
    <cellStyle name="40% - Colore 3 5 3 3 2" xfId="10612"/>
    <cellStyle name="40% - Colore 3 5 3 3 2 2" xfId="10613"/>
    <cellStyle name="40% - Colore 3 5 3 3 3" xfId="10614"/>
    <cellStyle name="40% - Colore 3 5 3 4" xfId="10615"/>
    <cellStyle name="40% - Colore 3 5 3 4 2" xfId="10616"/>
    <cellStyle name="40% - Colore 3 5 3 5" xfId="10617"/>
    <cellStyle name="40% - Colore 3 5 4" xfId="10618"/>
    <cellStyle name="40% - Colore 3 5 4 2" xfId="10619"/>
    <cellStyle name="40% - Colore 3 5 4 2 2" xfId="10620"/>
    <cellStyle name="40% - Colore 3 5 4 2 2 2" xfId="10621"/>
    <cellStyle name="40% - Colore 3 5 4 2 3" xfId="10622"/>
    <cellStyle name="40% - Colore 3 5 4 3" xfId="10623"/>
    <cellStyle name="40% - Colore 3 5 4 3 2" xfId="10624"/>
    <cellStyle name="40% - Colore 3 5 4 4" xfId="10625"/>
    <cellStyle name="40% - Colore 3 5 5" xfId="10626"/>
    <cellStyle name="40% - Colore 3 5 5 2" xfId="10627"/>
    <cellStyle name="40% - Colore 3 5 5 2 2" xfId="10628"/>
    <cellStyle name="40% - Colore 3 5 5 3" xfId="10629"/>
    <cellStyle name="40% - Colore 3 5 6" xfId="10630"/>
    <cellStyle name="40% - Colore 3 5 6 2" xfId="10631"/>
    <cellStyle name="40% - Colore 3 5 7" xfId="10632"/>
    <cellStyle name="40% - Colore 3 5 7 2" xfId="10633"/>
    <cellStyle name="40% - Colore 3 5 8" xfId="10634"/>
    <cellStyle name="40% - Colore 3 5 8 2" xfId="10635"/>
    <cellStyle name="40% - Colore 3 5 9" xfId="10636"/>
    <cellStyle name="40% - Colore 3 6" xfId="10637"/>
    <cellStyle name="40% - Colore 3 6 2" xfId="10638"/>
    <cellStyle name="40% - Colore 3 6 2 2" xfId="10639"/>
    <cellStyle name="40% - Colore 3 6 2 2 2" xfId="10640"/>
    <cellStyle name="40% - Colore 3 6 2 2 2 2" xfId="10641"/>
    <cellStyle name="40% - Colore 3 6 2 2 2 2 2" xfId="10642"/>
    <cellStyle name="40% - Colore 3 6 2 2 2 3" xfId="10643"/>
    <cellStyle name="40% - Colore 3 6 2 2 3" xfId="10644"/>
    <cellStyle name="40% - Colore 3 6 2 2 3 2" xfId="10645"/>
    <cellStyle name="40% - Colore 3 6 2 2 4" xfId="10646"/>
    <cellStyle name="40% - Colore 3 6 2 3" xfId="10647"/>
    <cellStyle name="40% - Colore 3 6 2 3 2" xfId="10648"/>
    <cellStyle name="40% - Colore 3 6 2 3 2 2" xfId="10649"/>
    <cellStyle name="40% - Colore 3 6 2 3 3" xfId="10650"/>
    <cellStyle name="40% - Colore 3 6 2 4" xfId="10651"/>
    <cellStyle name="40% - Colore 3 6 2 4 2" xfId="10652"/>
    <cellStyle name="40% - Colore 3 6 2 5" xfId="10653"/>
    <cellStyle name="40% - Colore 3 6 2 5 2" xfId="10654"/>
    <cellStyle name="40% - Colore 3 6 2 6" xfId="10655"/>
    <cellStyle name="40% - Colore 3 6 3" xfId="10656"/>
    <cellStyle name="40% - Colore 3 6 3 2" xfId="10657"/>
    <cellStyle name="40% - Colore 3 6 3 2 2" xfId="10658"/>
    <cellStyle name="40% - Colore 3 6 3 2 2 2" xfId="10659"/>
    <cellStyle name="40% - Colore 3 6 3 2 3" xfId="10660"/>
    <cellStyle name="40% - Colore 3 6 3 3" xfId="10661"/>
    <cellStyle name="40% - Colore 3 6 3 3 2" xfId="10662"/>
    <cellStyle name="40% - Colore 3 6 3 4" xfId="10663"/>
    <cellStyle name="40% - Colore 3 6 4" xfId="10664"/>
    <cellStyle name="40% - Colore 3 6 4 2" xfId="10665"/>
    <cellStyle name="40% - Colore 3 6 4 2 2" xfId="10666"/>
    <cellStyle name="40% - Colore 3 6 4 3" xfId="10667"/>
    <cellStyle name="40% - Colore 3 6 5" xfId="10668"/>
    <cellStyle name="40% - Colore 3 6 5 2" xfId="10669"/>
    <cellStyle name="40% - Colore 3 6 6" xfId="10670"/>
    <cellStyle name="40% - Colore 3 6 6 2" xfId="10671"/>
    <cellStyle name="40% - Colore 3 6 7" xfId="10672"/>
    <cellStyle name="40% - Colore 3 6 7 2" xfId="10673"/>
    <cellStyle name="40% - Colore 3 6 8" xfId="10674"/>
    <cellStyle name="40% - Colore 3 7" xfId="10675"/>
    <cellStyle name="40% - Colore 3 7 2" xfId="10676"/>
    <cellStyle name="40% - Colore 3 7 2 2" xfId="10677"/>
    <cellStyle name="40% - Colore 3 7 2 2 2" xfId="10678"/>
    <cellStyle name="40% - Colore 3 7 2 2 2 2" xfId="10679"/>
    <cellStyle name="40% - Colore 3 7 2 2 3" xfId="10680"/>
    <cellStyle name="40% - Colore 3 7 2 3" xfId="10681"/>
    <cellStyle name="40% - Colore 3 7 2 3 2" xfId="10682"/>
    <cellStyle name="40% - Colore 3 7 2 4" xfId="10683"/>
    <cellStyle name="40% - Colore 3 7 3" xfId="10684"/>
    <cellStyle name="40% - Colore 3 7 3 2" xfId="10685"/>
    <cellStyle name="40% - Colore 3 7 3 2 2" xfId="10686"/>
    <cellStyle name="40% - Colore 3 7 3 3" xfId="10687"/>
    <cellStyle name="40% - Colore 3 7 4" xfId="10688"/>
    <cellStyle name="40% - Colore 3 7 4 2" xfId="10689"/>
    <cellStyle name="40% - Colore 3 7 5" xfId="10690"/>
    <cellStyle name="40% - Colore 3 7 5 2" xfId="10691"/>
    <cellStyle name="40% - Colore 3 7 6" xfId="10692"/>
    <cellStyle name="40% - Colore 3 8" xfId="10693"/>
    <cellStyle name="40% - Colore 3 8 2" xfId="10694"/>
    <cellStyle name="40% - Colore 3 8 2 2" xfId="10695"/>
    <cellStyle name="40% - Colore 3 8 2 2 2" xfId="10696"/>
    <cellStyle name="40% - Colore 3 8 2 3" xfId="10697"/>
    <cellStyle name="40% - Colore 3 8 3" xfId="10698"/>
    <cellStyle name="40% - Colore 3 8 3 2" xfId="10699"/>
    <cellStyle name="40% - Colore 3 8 4" xfId="10700"/>
    <cellStyle name="40% - Colore 3 9" xfId="10701"/>
    <cellStyle name="40% - Colore 3 9 2" xfId="10702"/>
    <cellStyle name="40% - Colore 3 9 2 2" xfId="10703"/>
    <cellStyle name="40% - Colore 3 9 3" xfId="10704"/>
    <cellStyle name="40% - Colore 4 10" xfId="10705"/>
    <cellStyle name="40% - Colore 4 10 2" xfId="10706"/>
    <cellStyle name="40% - Colore 4 11" xfId="10707"/>
    <cellStyle name="40% - Colore 4 11 2" xfId="10708"/>
    <cellStyle name="40% - Colore 4 12" xfId="10709"/>
    <cellStyle name="40% - Colore 4 12 2" xfId="10710"/>
    <cellStyle name="40% - Colore 4 13" xfId="10711"/>
    <cellStyle name="40% - Colore 4 14" xfId="10712"/>
    <cellStyle name="40% - Colore 4 2" xfId="10713"/>
    <cellStyle name="40% - Colore 4 2 10" xfId="10714"/>
    <cellStyle name="40% - Colore 4 2 10 2" xfId="10715"/>
    <cellStyle name="40% - Colore 4 2 11" xfId="10716"/>
    <cellStyle name="40% - Colore 4 2 11 2" xfId="10717"/>
    <cellStyle name="40% - Colore 4 2 12" xfId="10718"/>
    <cellStyle name="40% - Colore 4 2 13" xfId="10719"/>
    <cellStyle name="40% - Colore 4 2 14" xfId="10720"/>
    <cellStyle name="40% - Colore 4 2 2" xfId="10721"/>
    <cellStyle name="40% - Colore 4 2 2 10" xfId="10722"/>
    <cellStyle name="40% - Colore 4 2 2 10 2" xfId="10723"/>
    <cellStyle name="40% - Colore 4 2 2 11" xfId="10724"/>
    <cellStyle name="40% - Colore 4 2 2 2" xfId="10725"/>
    <cellStyle name="40% - Colore 4 2 2 2 10" xfId="10726"/>
    <cellStyle name="40% - Colore 4 2 2 2 2" xfId="10727"/>
    <cellStyle name="40% - Colore 4 2 2 2 2 2" xfId="10728"/>
    <cellStyle name="40% - Colore 4 2 2 2 2 2 2" xfId="10729"/>
    <cellStyle name="40% - Colore 4 2 2 2 2 2 2 2" xfId="10730"/>
    <cellStyle name="40% - Colore 4 2 2 2 2 2 2 2 2" xfId="10731"/>
    <cellStyle name="40% - Colore 4 2 2 2 2 2 2 2 2 2" xfId="10732"/>
    <cellStyle name="40% - Colore 4 2 2 2 2 2 2 2 2 2 2" xfId="10733"/>
    <cellStyle name="40% - Colore 4 2 2 2 2 2 2 2 2 3" xfId="10734"/>
    <cellStyle name="40% - Colore 4 2 2 2 2 2 2 2 3" xfId="10735"/>
    <cellStyle name="40% - Colore 4 2 2 2 2 2 2 2 3 2" xfId="10736"/>
    <cellStyle name="40% - Colore 4 2 2 2 2 2 2 2 4" xfId="10737"/>
    <cellStyle name="40% - Colore 4 2 2 2 2 2 2 3" xfId="10738"/>
    <cellStyle name="40% - Colore 4 2 2 2 2 2 2 3 2" xfId="10739"/>
    <cellStyle name="40% - Colore 4 2 2 2 2 2 2 3 2 2" xfId="10740"/>
    <cellStyle name="40% - Colore 4 2 2 2 2 2 2 3 3" xfId="10741"/>
    <cellStyle name="40% - Colore 4 2 2 2 2 2 2 4" xfId="10742"/>
    <cellStyle name="40% - Colore 4 2 2 2 2 2 2 4 2" xfId="10743"/>
    <cellStyle name="40% - Colore 4 2 2 2 2 2 2 5" xfId="10744"/>
    <cellStyle name="40% - Colore 4 2 2 2 2 2 3" xfId="10745"/>
    <cellStyle name="40% - Colore 4 2 2 2 2 2 3 2" xfId="10746"/>
    <cellStyle name="40% - Colore 4 2 2 2 2 2 3 2 2" xfId="10747"/>
    <cellStyle name="40% - Colore 4 2 2 2 2 2 3 2 2 2" xfId="10748"/>
    <cellStyle name="40% - Colore 4 2 2 2 2 2 3 2 3" xfId="10749"/>
    <cellStyle name="40% - Colore 4 2 2 2 2 2 3 3" xfId="10750"/>
    <cellStyle name="40% - Colore 4 2 2 2 2 2 3 3 2" xfId="10751"/>
    <cellStyle name="40% - Colore 4 2 2 2 2 2 3 4" xfId="10752"/>
    <cellStyle name="40% - Colore 4 2 2 2 2 2 4" xfId="10753"/>
    <cellStyle name="40% - Colore 4 2 2 2 2 2 4 2" xfId="10754"/>
    <cellStyle name="40% - Colore 4 2 2 2 2 2 4 2 2" xfId="10755"/>
    <cellStyle name="40% - Colore 4 2 2 2 2 2 4 3" xfId="10756"/>
    <cellStyle name="40% - Colore 4 2 2 2 2 2 5" xfId="10757"/>
    <cellStyle name="40% - Colore 4 2 2 2 2 2 5 2" xfId="10758"/>
    <cellStyle name="40% - Colore 4 2 2 2 2 2 6" xfId="10759"/>
    <cellStyle name="40% - Colore 4 2 2 2 2 2 6 2" xfId="10760"/>
    <cellStyle name="40% - Colore 4 2 2 2 2 2 7" xfId="10761"/>
    <cellStyle name="40% - Colore 4 2 2 2 2 2 7 2" xfId="10762"/>
    <cellStyle name="40% - Colore 4 2 2 2 2 2 8" xfId="10763"/>
    <cellStyle name="40% - Colore 4 2 2 2 2 3" xfId="10764"/>
    <cellStyle name="40% - Colore 4 2 2 2 2 3 2" xfId="10765"/>
    <cellStyle name="40% - Colore 4 2 2 2 2 3 2 2" xfId="10766"/>
    <cellStyle name="40% - Colore 4 2 2 2 2 3 2 2 2" xfId="10767"/>
    <cellStyle name="40% - Colore 4 2 2 2 2 3 2 2 2 2" xfId="10768"/>
    <cellStyle name="40% - Colore 4 2 2 2 2 3 2 2 3" xfId="10769"/>
    <cellStyle name="40% - Colore 4 2 2 2 2 3 2 3" xfId="10770"/>
    <cellStyle name="40% - Colore 4 2 2 2 2 3 2 3 2" xfId="10771"/>
    <cellStyle name="40% - Colore 4 2 2 2 2 3 2 4" xfId="10772"/>
    <cellStyle name="40% - Colore 4 2 2 2 2 3 3" xfId="10773"/>
    <cellStyle name="40% - Colore 4 2 2 2 2 3 3 2" xfId="10774"/>
    <cellStyle name="40% - Colore 4 2 2 2 2 3 3 2 2" xfId="10775"/>
    <cellStyle name="40% - Colore 4 2 2 2 2 3 3 3" xfId="10776"/>
    <cellStyle name="40% - Colore 4 2 2 2 2 3 4" xfId="10777"/>
    <cellStyle name="40% - Colore 4 2 2 2 2 3 4 2" xfId="10778"/>
    <cellStyle name="40% - Colore 4 2 2 2 2 3 5" xfId="10779"/>
    <cellStyle name="40% - Colore 4 2 2 2 2 4" xfId="10780"/>
    <cellStyle name="40% - Colore 4 2 2 2 2 4 2" xfId="10781"/>
    <cellStyle name="40% - Colore 4 2 2 2 2 4 2 2" xfId="10782"/>
    <cellStyle name="40% - Colore 4 2 2 2 2 4 2 2 2" xfId="10783"/>
    <cellStyle name="40% - Colore 4 2 2 2 2 4 2 3" xfId="10784"/>
    <cellStyle name="40% - Colore 4 2 2 2 2 4 3" xfId="10785"/>
    <cellStyle name="40% - Colore 4 2 2 2 2 4 3 2" xfId="10786"/>
    <cellStyle name="40% - Colore 4 2 2 2 2 4 4" xfId="10787"/>
    <cellStyle name="40% - Colore 4 2 2 2 2 5" xfId="10788"/>
    <cellStyle name="40% - Colore 4 2 2 2 2 5 2" xfId="10789"/>
    <cellStyle name="40% - Colore 4 2 2 2 2 5 2 2" xfId="10790"/>
    <cellStyle name="40% - Colore 4 2 2 2 2 5 3" xfId="10791"/>
    <cellStyle name="40% - Colore 4 2 2 2 2 6" xfId="10792"/>
    <cellStyle name="40% - Colore 4 2 2 2 2 6 2" xfId="10793"/>
    <cellStyle name="40% - Colore 4 2 2 2 2 7" xfId="10794"/>
    <cellStyle name="40% - Colore 4 2 2 2 2 7 2" xfId="10795"/>
    <cellStyle name="40% - Colore 4 2 2 2 2 8" xfId="10796"/>
    <cellStyle name="40% - Colore 4 2 2 2 2 8 2" xfId="10797"/>
    <cellStyle name="40% - Colore 4 2 2 2 2 9" xfId="10798"/>
    <cellStyle name="40% - Colore 4 2 2 2 3" xfId="10799"/>
    <cellStyle name="40% - Colore 4 2 2 2 3 2" xfId="10800"/>
    <cellStyle name="40% - Colore 4 2 2 2 3 2 2" xfId="10801"/>
    <cellStyle name="40% - Colore 4 2 2 2 3 2 2 2" xfId="10802"/>
    <cellStyle name="40% - Colore 4 2 2 2 3 2 2 2 2" xfId="10803"/>
    <cellStyle name="40% - Colore 4 2 2 2 3 2 2 2 2 2" xfId="10804"/>
    <cellStyle name="40% - Colore 4 2 2 2 3 2 2 2 3" xfId="10805"/>
    <cellStyle name="40% - Colore 4 2 2 2 3 2 2 3" xfId="10806"/>
    <cellStyle name="40% - Colore 4 2 2 2 3 2 2 3 2" xfId="10807"/>
    <cellStyle name="40% - Colore 4 2 2 2 3 2 2 4" xfId="10808"/>
    <cellStyle name="40% - Colore 4 2 2 2 3 2 3" xfId="10809"/>
    <cellStyle name="40% - Colore 4 2 2 2 3 2 3 2" xfId="10810"/>
    <cellStyle name="40% - Colore 4 2 2 2 3 2 3 2 2" xfId="10811"/>
    <cellStyle name="40% - Colore 4 2 2 2 3 2 3 3" xfId="10812"/>
    <cellStyle name="40% - Colore 4 2 2 2 3 2 4" xfId="10813"/>
    <cellStyle name="40% - Colore 4 2 2 2 3 2 4 2" xfId="10814"/>
    <cellStyle name="40% - Colore 4 2 2 2 3 2 5" xfId="10815"/>
    <cellStyle name="40% - Colore 4 2 2 2 3 2 5 2" xfId="10816"/>
    <cellStyle name="40% - Colore 4 2 2 2 3 2 6" xfId="10817"/>
    <cellStyle name="40% - Colore 4 2 2 2 3 3" xfId="10818"/>
    <cellStyle name="40% - Colore 4 2 2 2 3 3 2" xfId="10819"/>
    <cellStyle name="40% - Colore 4 2 2 2 3 3 2 2" xfId="10820"/>
    <cellStyle name="40% - Colore 4 2 2 2 3 3 2 2 2" xfId="10821"/>
    <cellStyle name="40% - Colore 4 2 2 2 3 3 2 3" xfId="10822"/>
    <cellStyle name="40% - Colore 4 2 2 2 3 3 3" xfId="10823"/>
    <cellStyle name="40% - Colore 4 2 2 2 3 3 3 2" xfId="10824"/>
    <cellStyle name="40% - Colore 4 2 2 2 3 3 4" xfId="10825"/>
    <cellStyle name="40% - Colore 4 2 2 2 3 4" xfId="10826"/>
    <cellStyle name="40% - Colore 4 2 2 2 3 4 2" xfId="10827"/>
    <cellStyle name="40% - Colore 4 2 2 2 3 4 2 2" xfId="10828"/>
    <cellStyle name="40% - Colore 4 2 2 2 3 4 3" xfId="10829"/>
    <cellStyle name="40% - Colore 4 2 2 2 3 5" xfId="10830"/>
    <cellStyle name="40% - Colore 4 2 2 2 3 5 2" xfId="10831"/>
    <cellStyle name="40% - Colore 4 2 2 2 3 6" xfId="10832"/>
    <cellStyle name="40% - Colore 4 2 2 2 3 6 2" xfId="10833"/>
    <cellStyle name="40% - Colore 4 2 2 2 3 7" xfId="10834"/>
    <cellStyle name="40% - Colore 4 2 2 2 3 7 2" xfId="10835"/>
    <cellStyle name="40% - Colore 4 2 2 2 3 8" xfId="10836"/>
    <cellStyle name="40% - Colore 4 2 2 2 4" xfId="10837"/>
    <cellStyle name="40% - Colore 4 2 2 2 4 2" xfId="10838"/>
    <cellStyle name="40% - Colore 4 2 2 2 4 2 2" xfId="10839"/>
    <cellStyle name="40% - Colore 4 2 2 2 4 2 2 2" xfId="10840"/>
    <cellStyle name="40% - Colore 4 2 2 2 4 2 2 2 2" xfId="10841"/>
    <cellStyle name="40% - Colore 4 2 2 2 4 2 2 3" xfId="10842"/>
    <cellStyle name="40% - Colore 4 2 2 2 4 2 3" xfId="10843"/>
    <cellStyle name="40% - Colore 4 2 2 2 4 2 3 2" xfId="10844"/>
    <cellStyle name="40% - Colore 4 2 2 2 4 2 4" xfId="10845"/>
    <cellStyle name="40% - Colore 4 2 2 2 4 3" xfId="10846"/>
    <cellStyle name="40% - Colore 4 2 2 2 4 3 2" xfId="10847"/>
    <cellStyle name="40% - Colore 4 2 2 2 4 3 2 2" xfId="10848"/>
    <cellStyle name="40% - Colore 4 2 2 2 4 3 3" xfId="10849"/>
    <cellStyle name="40% - Colore 4 2 2 2 4 4" xfId="10850"/>
    <cellStyle name="40% - Colore 4 2 2 2 4 4 2" xfId="10851"/>
    <cellStyle name="40% - Colore 4 2 2 2 4 5" xfId="10852"/>
    <cellStyle name="40% - Colore 4 2 2 2 4 5 2" xfId="10853"/>
    <cellStyle name="40% - Colore 4 2 2 2 4 6" xfId="10854"/>
    <cellStyle name="40% - Colore 4 2 2 2 5" xfId="10855"/>
    <cellStyle name="40% - Colore 4 2 2 2 5 2" xfId="10856"/>
    <cellStyle name="40% - Colore 4 2 2 2 5 2 2" xfId="10857"/>
    <cellStyle name="40% - Colore 4 2 2 2 5 2 2 2" xfId="10858"/>
    <cellStyle name="40% - Colore 4 2 2 2 5 2 3" xfId="10859"/>
    <cellStyle name="40% - Colore 4 2 2 2 5 3" xfId="10860"/>
    <cellStyle name="40% - Colore 4 2 2 2 5 3 2" xfId="10861"/>
    <cellStyle name="40% - Colore 4 2 2 2 5 4" xfId="10862"/>
    <cellStyle name="40% - Colore 4 2 2 2 6" xfId="10863"/>
    <cellStyle name="40% - Colore 4 2 2 2 6 2" xfId="10864"/>
    <cellStyle name="40% - Colore 4 2 2 2 6 2 2" xfId="10865"/>
    <cellStyle name="40% - Colore 4 2 2 2 6 3" xfId="10866"/>
    <cellStyle name="40% - Colore 4 2 2 2 7" xfId="10867"/>
    <cellStyle name="40% - Colore 4 2 2 2 7 2" xfId="10868"/>
    <cellStyle name="40% - Colore 4 2 2 2 8" xfId="10869"/>
    <cellStyle name="40% - Colore 4 2 2 2 8 2" xfId="10870"/>
    <cellStyle name="40% - Colore 4 2 2 2 9" xfId="10871"/>
    <cellStyle name="40% - Colore 4 2 2 2 9 2" xfId="10872"/>
    <cellStyle name="40% - Colore 4 2 2 3" xfId="10873"/>
    <cellStyle name="40% - Colore 4 2 2 3 2" xfId="10874"/>
    <cellStyle name="40% - Colore 4 2 2 3 2 2" xfId="10875"/>
    <cellStyle name="40% - Colore 4 2 2 3 2 2 2" xfId="10876"/>
    <cellStyle name="40% - Colore 4 2 2 3 2 2 2 2" xfId="10877"/>
    <cellStyle name="40% - Colore 4 2 2 3 2 2 2 2 2" xfId="10878"/>
    <cellStyle name="40% - Colore 4 2 2 3 2 2 2 2 2 2" xfId="10879"/>
    <cellStyle name="40% - Colore 4 2 2 3 2 2 2 2 3" xfId="10880"/>
    <cellStyle name="40% - Colore 4 2 2 3 2 2 2 3" xfId="10881"/>
    <cellStyle name="40% - Colore 4 2 2 3 2 2 2 3 2" xfId="10882"/>
    <cellStyle name="40% - Colore 4 2 2 3 2 2 2 4" xfId="10883"/>
    <cellStyle name="40% - Colore 4 2 2 3 2 2 3" xfId="10884"/>
    <cellStyle name="40% - Colore 4 2 2 3 2 2 3 2" xfId="10885"/>
    <cellStyle name="40% - Colore 4 2 2 3 2 2 3 2 2" xfId="10886"/>
    <cellStyle name="40% - Colore 4 2 2 3 2 2 3 3" xfId="10887"/>
    <cellStyle name="40% - Colore 4 2 2 3 2 2 4" xfId="10888"/>
    <cellStyle name="40% - Colore 4 2 2 3 2 2 4 2" xfId="10889"/>
    <cellStyle name="40% - Colore 4 2 2 3 2 2 5" xfId="10890"/>
    <cellStyle name="40% - Colore 4 2 2 3 2 3" xfId="10891"/>
    <cellStyle name="40% - Colore 4 2 2 3 2 3 2" xfId="10892"/>
    <cellStyle name="40% - Colore 4 2 2 3 2 3 2 2" xfId="10893"/>
    <cellStyle name="40% - Colore 4 2 2 3 2 3 2 2 2" xfId="10894"/>
    <cellStyle name="40% - Colore 4 2 2 3 2 3 2 3" xfId="10895"/>
    <cellStyle name="40% - Colore 4 2 2 3 2 3 3" xfId="10896"/>
    <cellStyle name="40% - Colore 4 2 2 3 2 3 3 2" xfId="10897"/>
    <cellStyle name="40% - Colore 4 2 2 3 2 3 4" xfId="10898"/>
    <cellStyle name="40% - Colore 4 2 2 3 2 4" xfId="10899"/>
    <cellStyle name="40% - Colore 4 2 2 3 2 4 2" xfId="10900"/>
    <cellStyle name="40% - Colore 4 2 2 3 2 4 2 2" xfId="10901"/>
    <cellStyle name="40% - Colore 4 2 2 3 2 4 3" xfId="10902"/>
    <cellStyle name="40% - Colore 4 2 2 3 2 5" xfId="10903"/>
    <cellStyle name="40% - Colore 4 2 2 3 2 5 2" xfId="10904"/>
    <cellStyle name="40% - Colore 4 2 2 3 2 6" xfId="10905"/>
    <cellStyle name="40% - Colore 4 2 2 3 2 6 2" xfId="10906"/>
    <cellStyle name="40% - Colore 4 2 2 3 2 7" xfId="10907"/>
    <cellStyle name="40% - Colore 4 2 2 3 2 7 2" xfId="10908"/>
    <cellStyle name="40% - Colore 4 2 2 3 2 8" xfId="10909"/>
    <cellStyle name="40% - Colore 4 2 2 3 3" xfId="10910"/>
    <cellStyle name="40% - Colore 4 2 2 3 3 2" xfId="10911"/>
    <cellStyle name="40% - Colore 4 2 2 3 3 2 2" xfId="10912"/>
    <cellStyle name="40% - Colore 4 2 2 3 3 2 2 2" xfId="10913"/>
    <cellStyle name="40% - Colore 4 2 2 3 3 2 2 2 2" xfId="10914"/>
    <cellStyle name="40% - Colore 4 2 2 3 3 2 2 3" xfId="10915"/>
    <cellStyle name="40% - Colore 4 2 2 3 3 2 3" xfId="10916"/>
    <cellStyle name="40% - Colore 4 2 2 3 3 2 3 2" xfId="10917"/>
    <cellStyle name="40% - Colore 4 2 2 3 3 2 4" xfId="10918"/>
    <cellStyle name="40% - Colore 4 2 2 3 3 3" xfId="10919"/>
    <cellStyle name="40% - Colore 4 2 2 3 3 3 2" xfId="10920"/>
    <cellStyle name="40% - Colore 4 2 2 3 3 3 2 2" xfId="10921"/>
    <cellStyle name="40% - Colore 4 2 2 3 3 3 3" xfId="10922"/>
    <cellStyle name="40% - Colore 4 2 2 3 3 4" xfId="10923"/>
    <cellStyle name="40% - Colore 4 2 2 3 3 4 2" xfId="10924"/>
    <cellStyle name="40% - Colore 4 2 2 3 3 5" xfId="10925"/>
    <cellStyle name="40% - Colore 4 2 2 3 4" xfId="10926"/>
    <cellStyle name="40% - Colore 4 2 2 3 4 2" xfId="10927"/>
    <cellStyle name="40% - Colore 4 2 2 3 4 2 2" xfId="10928"/>
    <cellStyle name="40% - Colore 4 2 2 3 4 2 2 2" xfId="10929"/>
    <cellStyle name="40% - Colore 4 2 2 3 4 2 3" xfId="10930"/>
    <cellStyle name="40% - Colore 4 2 2 3 4 3" xfId="10931"/>
    <cellStyle name="40% - Colore 4 2 2 3 4 3 2" xfId="10932"/>
    <cellStyle name="40% - Colore 4 2 2 3 4 4" xfId="10933"/>
    <cellStyle name="40% - Colore 4 2 2 3 5" xfId="10934"/>
    <cellStyle name="40% - Colore 4 2 2 3 5 2" xfId="10935"/>
    <cellStyle name="40% - Colore 4 2 2 3 5 2 2" xfId="10936"/>
    <cellStyle name="40% - Colore 4 2 2 3 5 3" xfId="10937"/>
    <cellStyle name="40% - Colore 4 2 2 3 6" xfId="10938"/>
    <cellStyle name="40% - Colore 4 2 2 3 6 2" xfId="10939"/>
    <cellStyle name="40% - Colore 4 2 2 3 7" xfId="10940"/>
    <cellStyle name="40% - Colore 4 2 2 3 7 2" xfId="10941"/>
    <cellStyle name="40% - Colore 4 2 2 3 8" xfId="10942"/>
    <cellStyle name="40% - Colore 4 2 2 3 8 2" xfId="10943"/>
    <cellStyle name="40% - Colore 4 2 2 3 9" xfId="10944"/>
    <cellStyle name="40% - Colore 4 2 2 4" xfId="10945"/>
    <cellStyle name="40% - Colore 4 2 2 4 2" xfId="10946"/>
    <cellStyle name="40% - Colore 4 2 2 4 2 2" xfId="10947"/>
    <cellStyle name="40% - Colore 4 2 2 4 2 2 2" xfId="10948"/>
    <cellStyle name="40% - Colore 4 2 2 4 2 2 2 2" xfId="10949"/>
    <cellStyle name="40% - Colore 4 2 2 4 2 2 2 2 2" xfId="10950"/>
    <cellStyle name="40% - Colore 4 2 2 4 2 2 2 3" xfId="10951"/>
    <cellStyle name="40% - Colore 4 2 2 4 2 2 3" xfId="10952"/>
    <cellStyle name="40% - Colore 4 2 2 4 2 2 3 2" xfId="10953"/>
    <cellStyle name="40% - Colore 4 2 2 4 2 2 4" xfId="10954"/>
    <cellStyle name="40% - Colore 4 2 2 4 2 3" xfId="10955"/>
    <cellStyle name="40% - Colore 4 2 2 4 2 3 2" xfId="10956"/>
    <cellStyle name="40% - Colore 4 2 2 4 2 3 2 2" xfId="10957"/>
    <cellStyle name="40% - Colore 4 2 2 4 2 3 3" xfId="10958"/>
    <cellStyle name="40% - Colore 4 2 2 4 2 4" xfId="10959"/>
    <cellStyle name="40% - Colore 4 2 2 4 2 4 2" xfId="10960"/>
    <cellStyle name="40% - Colore 4 2 2 4 2 5" xfId="10961"/>
    <cellStyle name="40% - Colore 4 2 2 4 2 5 2" xfId="10962"/>
    <cellStyle name="40% - Colore 4 2 2 4 2 6" xfId="10963"/>
    <cellStyle name="40% - Colore 4 2 2 4 3" xfId="10964"/>
    <cellStyle name="40% - Colore 4 2 2 4 3 2" xfId="10965"/>
    <cellStyle name="40% - Colore 4 2 2 4 3 2 2" xfId="10966"/>
    <cellStyle name="40% - Colore 4 2 2 4 3 2 2 2" xfId="10967"/>
    <cellStyle name="40% - Colore 4 2 2 4 3 2 3" xfId="10968"/>
    <cellStyle name="40% - Colore 4 2 2 4 3 3" xfId="10969"/>
    <cellStyle name="40% - Colore 4 2 2 4 3 3 2" xfId="10970"/>
    <cellStyle name="40% - Colore 4 2 2 4 3 4" xfId="10971"/>
    <cellStyle name="40% - Colore 4 2 2 4 4" xfId="10972"/>
    <cellStyle name="40% - Colore 4 2 2 4 4 2" xfId="10973"/>
    <cellStyle name="40% - Colore 4 2 2 4 4 2 2" xfId="10974"/>
    <cellStyle name="40% - Colore 4 2 2 4 4 3" xfId="10975"/>
    <cellStyle name="40% - Colore 4 2 2 4 5" xfId="10976"/>
    <cellStyle name="40% - Colore 4 2 2 4 5 2" xfId="10977"/>
    <cellStyle name="40% - Colore 4 2 2 4 6" xfId="10978"/>
    <cellStyle name="40% - Colore 4 2 2 4 6 2" xfId="10979"/>
    <cellStyle name="40% - Colore 4 2 2 4 7" xfId="10980"/>
    <cellStyle name="40% - Colore 4 2 2 4 7 2" xfId="10981"/>
    <cellStyle name="40% - Colore 4 2 2 4 8" xfId="10982"/>
    <cellStyle name="40% - Colore 4 2 2 5" xfId="10983"/>
    <cellStyle name="40% - Colore 4 2 2 5 2" xfId="10984"/>
    <cellStyle name="40% - Colore 4 2 2 5 2 2" xfId="10985"/>
    <cellStyle name="40% - Colore 4 2 2 5 2 2 2" xfId="10986"/>
    <cellStyle name="40% - Colore 4 2 2 5 2 2 2 2" xfId="10987"/>
    <cellStyle name="40% - Colore 4 2 2 5 2 2 3" xfId="10988"/>
    <cellStyle name="40% - Colore 4 2 2 5 2 3" xfId="10989"/>
    <cellStyle name="40% - Colore 4 2 2 5 2 3 2" xfId="10990"/>
    <cellStyle name="40% - Colore 4 2 2 5 2 4" xfId="10991"/>
    <cellStyle name="40% - Colore 4 2 2 5 3" xfId="10992"/>
    <cellStyle name="40% - Colore 4 2 2 5 3 2" xfId="10993"/>
    <cellStyle name="40% - Colore 4 2 2 5 3 2 2" xfId="10994"/>
    <cellStyle name="40% - Colore 4 2 2 5 3 3" xfId="10995"/>
    <cellStyle name="40% - Colore 4 2 2 5 4" xfId="10996"/>
    <cellStyle name="40% - Colore 4 2 2 5 4 2" xfId="10997"/>
    <cellStyle name="40% - Colore 4 2 2 5 5" xfId="10998"/>
    <cellStyle name="40% - Colore 4 2 2 5 5 2" xfId="10999"/>
    <cellStyle name="40% - Colore 4 2 2 5 6" xfId="11000"/>
    <cellStyle name="40% - Colore 4 2 2 6" xfId="11001"/>
    <cellStyle name="40% - Colore 4 2 2 6 2" xfId="11002"/>
    <cellStyle name="40% - Colore 4 2 2 6 2 2" xfId="11003"/>
    <cellStyle name="40% - Colore 4 2 2 6 2 2 2" xfId="11004"/>
    <cellStyle name="40% - Colore 4 2 2 6 2 3" xfId="11005"/>
    <cellStyle name="40% - Colore 4 2 2 6 3" xfId="11006"/>
    <cellStyle name="40% - Colore 4 2 2 6 3 2" xfId="11007"/>
    <cellStyle name="40% - Colore 4 2 2 6 4" xfId="11008"/>
    <cellStyle name="40% - Colore 4 2 2 7" xfId="11009"/>
    <cellStyle name="40% - Colore 4 2 2 7 2" xfId="11010"/>
    <cellStyle name="40% - Colore 4 2 2 7 2 2" xfId="11011"/>
    <cellStyle name="40% - Colore 4 2 2 7 3" xfId="11012"/>
    <cellStyle name="40% - Colore 4 2 2 8" xfId="11013"/>
    <cellStyle name="40% - Colore 4 2 2 8 2" xfId="11014"/>
    <cellStyle name="40% - Colore 4 2 2 9" xfId="11015"/>
    <cellStyle name="40% - Colore 4 2 2 9 2" xfId="11016"/>
    <cellStyle name="40% - Colore 4 2 3" xfId="11017"/>
    <cellStyle name="40% - Colore 4 2 3 10" xfId="11018"/>
    <cellStyle name="40% - Colore 4 2 3 2" xfId="11019"/>
    <cellStyle name="40% - Colore 4 2 3 2 2" xfId="11020"/>
    <cellStyle name="40% - Colore 4 2 3 2 2 2" xfId="11021"/>
    <cellStyle name="40% - Colore 4 2 3 2 2 2 2" xfId="11022"/>
    <cellStyle name="40% - Colore 4 2 3 2 2 2 2 2" xfId="11023"/>
    <cellStyle name="40% - Colore 4 2 3 2 2 2 2 2 2" xfId="11024"/>
    <cellStyle name="40% - Colore 4 2 3 2 2 2 2 2 2 2" xfId="11025"/>
    <cellStyle name="40% - Colore 4 2 3 2 2 2 2 2 3" xfId="11026"/>
    <cellStyle name="40% - Colore 4 2 3 2 2 2 2 3" xfId="11027"/>
    <cellStyle name="40% - Colore 4 2 3 2 2 2 2 3 2" xfId="11028"/>
    <cellStyle name="40% - Colore 4 2 3 2 2 2 2 4" xfId="11029"/>
    <cellStyle name="40% - Colore 4 2 3 2 2 2 3" xfId="11030"/>
    <cellStyle name="40% - Colore 4 2 3 2 2 2 3 2" xfId="11031"/>
    <cellStyle name="40% - Colore 4 2 3 2 2 2 3 2 2" xfId="11032"/>
    <cellStyle name="40% - Colore 4 2 3 2 2 2 3 3" xfId="11033"/>
    <cellStyle name="40% - Colore 4 2 3 2 2 2 4" xfId="11034"/>
    <cellStyle name="40% - Colore 4 2 3 2 2 2 4 2" xfId="11035"/>
    <cellStyle name="40% - Colore 4 2 3 2 2 2 5" xfId="11036"/>
    <cellStyle name="40% - Colore 4 2 3 2 2 3" xfId="11037"/>
    <cellStyle name="40% - Colore 4 2 3 2 2 3 2" xfId="11038"/>
    <cellStyle name="40% - Colore 4 2 3 2 2 3 2 2" xfId="11039"/>
    <cellStyle name="40% - Colore 4 2 3 2 2 3 2 2 2" xfId="11040"/>
    <cellStyle name="40% - Colore 4 2 3 2 2 3 2 3" xfId="11041"/>
    <cellStyle name="40% - Colore 4 2 3 2 2 3 3" xfId="11042"/>
    <cellStyle name="40% - Colore 4 2 3 2 2 3 3 2" xfId="11043"/>
    <cellStyle name="40% - Colore 4 2 3 2 2 3 4" xfId="11044"/>
    <cellStyle name="40% - Colore 4 2 3 2 2 4" xfId="11045"/>
    <cellStyle name="40% - Colore 4 2 3 2 2 4 2" xfId="11046"/>
    <cellStyle name="40% - Colore 4 2 3 2 2 4 2 2" xfId="11047"/>
    <cellStyle name="40% - Colore 4 2 3 2 2 4 3" xfId="11048"/>
    <cellStyle name="40% - Colore 4 2 3 2 2 5" xfId="11049"/>
    <cellStyle name="40% - Colore 4 2 3 2 2 5 2" xfId="11050"/>
    <cellStyle name="40% - Colore 4 2 3 2 2 6" xfId="11051"/>
    <cellStyle name="40% - Colore 4 2 3 2 2 6 2" xfId="11052"/>
    <cellStyle name="40% - Colore 4 2 3 2 2 7" xfId="11053"/>
    <cellStyle name="40% - Colore 4 2 3 2 2 7 2" xfId="11054"/>
    <cellStyle name="40% - Colore 4 2 3 2 2 8" xfId="11055"/>
    <cellStyle name="40% - Colore 4 2 3 2 3" xfId="11056"/>
    <cellStyle name="40% - Colore 4 2 3 2 3 2" xfId="11057"/>
    <cellStyle name="40% - Colore 4 2 3 2 3 2 2" xfId="11058"/>
    <cellStyle name="40% - Colore 4 2 3 2 3 2 2 2" xfId="11059"/>
    <cellStyle name="40% - Colore 4 2 3 2 3 2 2 2 2" xfId="11060"/>
    <cellStyle name="40% - Colore 4 2 3 2 3 2 2 3" xfId="11061"/>
    <cellStyle name="40% - Colore 4 2 3 2 3 2 3" xfId="11062"/>
    <cellStyle name="40% - Colore 4 2 3 2 3 2 3 2" xfId="11063"/>
    <cellStyle name="40% - Colore 4 2 3 2 3 2 4" xfId="11064"/>
    <cellStyle name="40% - Colore 4 2 3 2 3 3" xfId="11065"/>
    <cellStyle name="40% - Colore 4 2 3 2 3 3 2" xfId="11066"/>
    <cellStyle name="40% - Colore 4 2 3 2 3 3 2 2" xfId="11067"/>
    <cellStyle name="40% - Colore 4 2 3 2 3 3 3" xfId="11068"/>
    <cellStyle name="40% - Colore 4 2 3 2 3 4" xfId="11069"/>
    <cellStyle name="40% - Colore 4 2 3 2 3 4 2" xfId="11070"/>
    <cellStyle name="40% - Colore 4 2 3 2 3 5" xfId="11071"/>
    <cellStyle name="40% - Colore 4 2 3 2 4" xfId="11072"/>
    <cellStyle name="40% - Colore 4 2 3 2 4 2" xfId="11073"/>
    <cellStyle name="40% - Colore 4 2 3 2 4 2 2" xfId="11074"/>
    <cellStyle name="40% - Colore 4 2 3 2 4 2 2 2" xfId="11075"/>
    <cellStyle name="40% - Colore 4 2 3 2 4 2 3" xfId="11076"/>
    <cellStyle name="40% - Colore 4 2 3 2 4 3" xfId="11077"/>
    <cellStyle name="40% - Colore 4 2 3 2 4 3 2" xfId="11078"/>
    <cellStyle name="40% - Colore 4 2 3 2 4 4" xfId="11079"/>
    <cellStyle name="40% - Colore 4 2 3 2 5" xfId="11080"/>
    <cellStyle name="40% - Colore 4 2 3 2 5 2" xfId="11081"/>
    <cellStyle name="40% - Colore 4 2 3 2 5 2 2" xfId="11082"/>
    <cellStyle name="40% - Colore 4 2 3 2 5 3" xfId="11083"/>
    <cellStyle name="40% - Colore 4 2 3 2 6" xfId="11084"/>
    <cellStyle name="40% - Colore 4 2 3 2 6 2" xfId="11085"/>
    <cellStyle name="40% - Colore 4 2 3 2 7" xfId="11086"/>
    <cellStyle name="40% - Colore 4 2 3 2 7 2" xfId="11087"/>
    <cellStyle name="40% - Colore 4 2 3 2 8" xfId="11088"/>
    <cellStyle name="40% - Colore 4 2 3 2 8 2" xfId="11089"/>
    <cellStyle name="40% - Colore 4 2 3 2 9" xfId="11090"/>
    <cellStyle name="40% - Colore 4 2 3 3" xfId="11091"/>
    <cellStyle name="40% - Colore 4 2 3 3 2" xfId="11092"/>
    <cellStyle name="40% - Colore 4 2 3 3 2 2" xfId="11093"/>
    <cellStyle name="40% - Colore 4 2 3 3 2 2 2" xfId="11094"/>
    <cellStyle name="40% - Colore 4 2 3 3 2 2 2 2" xfId="11095"/>
    <cellStyle name="40% - Colore 4 2 3 3 2 2 2 2 2" xfId="11096"/>
    <cellStyle name="40% - Colore 4 2 3 3 2 2 2 3" xfId="11097"/>
    <cellStyle name="40% - Colore 4 2 3 3 2 2 3" xfId="11098"/>
    <cellStyle name="40% - Colore 4 2 3 3 2 2 3 2" xfId="11099"/>
    <cellStyle name="40% - Colore 4 2 3 3 2 2 4" xfId="11100"/>
    <cellStyle name="40% - Colore 4 2 3 3 2 3" xfId="11101"/>
    <cellStyle name="40% - Colore 4 2 3 3 2 3 2" xfId="11102"/>
    <cellStyle name="40% - Colore 4 2 3 3 2 3 2 2" xfId="11103"/>
    <cellStyle name="40% - Colore 4 2 3 3 2 3 3" xfId="11104"/>
    <cellStyle name="40% - Colore 4 2 3 3 2 4" xfId="11105"/>
    <cellStyle name="40% - Colore 4 2 3 3 2 4 2" xfId="11106"/>
    <cellStyle name="40% - Colore 4 2 3 3 2 5" xfId="11107"/>
    <cellStyle name="40% - Colore 4 2 3 3 2 5 2" xfId="11108"/>
    <cellStyle name="40% - Colore 4 2 3 3 2 6" xfId="11109"/>
    <cellStyle name="40% - Colore 4 2 3 3 3" xfId="11110"/>
    <cellStyle name="40% - Colore 4 2 3 3 3 2" xfId="11111"/>
    <cellStyle name="40% - Colore 4 2 3 3 3 2 2" xfId="11112"/>
    <cellStyle name="40% - Colore 4 2 3 3 3 2 2 2" xfId="11113"/>
    <cellStyle name="40% - Colore 4 2 3 3 3 2 3" xfId="11114"/>
    <cellStyle name="40% - Colore 4 2 3 3 3 3" xfId="11115"/>
    <cellStyle name="40% - Colore 4 2 3 3 3 3 2" xfId="11116"/>
    <cellStyle name="40% - Colore 4 2 3 3 3 4" xfId="11117"/>
    <cellStyle name="40% - Colore 4 2 3 3 4" xfId="11118"/>
    <cellStyle name="40% - Colore 4 2 3 3 4 2" xfId="11119"/>
    <cellStyle name="40% - Colore 4 2 3 3 4 2 2" xfId="11120"/>
    <cellStyle name="40% - Colore 4 2 3 3 4 3" xfId="11121"/>
    <cellStyle name="40% - Colore 4 2 3 3 5" xfId="11122"/>
    <cellStyle name="40% - Colore 4 2 3 3 5 2" xfId="11123"/>
    <cellStyle name="40% - Colore 4 2 3 3 6" xfId="11124"/>
    <cellStyle name="40% - Colore 4 2 3 3 6 2" xfId="11125"/>
    <cellStyle name="40% - Colore 4 2 3 3 7" xfId="11126"/>
    <cellStyle name="40% - Colore 4 2 3 3 7 2" xfId="11127"/>
    <cellStyle name="40% - Colore 4 2 3 3 8" xfId="11128"/>
    <cellStyle name="40% - Colore 4 2 3 4" xfId="11129"/>
    <cellStyle name="40% - Colore 4 2 3 4 2" xfId="11130"/>
    <cellStyle name="40% - Colore 4 2 3 4 2 2" xfId="11131"/>
    <cellStyle name="40% - Colore 4 2 3 4 2 2 2" xfId="11132"/>
    <cellStyle name="40% - Colore 4 2 3 4 2 2 2 2" xfId="11133"/>
    <cellStyle name="40% - Colore 4 2 3 4 2 2 3" xfId="11134"/>
    <cellStyle name="40% - Colore 4 2 3 4 2 3" xfId="11135"/>
    <cellStyle name="40% - Colore 4 2 3 4 2 3 2" xfId="11136"/>
    <cellStyle name="40% - Colore 4 2 3 4 2 4" xfId="11137"/>
    <cellStyle name="40% - Colore 4 2 3 4 3" xfId="11138"/>
    <cellStyle name="40% - Colore 4 2 3 4 3 2" xfId="11139"/>
    <cellStyle name="40% - Colore 4 2 3 4 3 2 2" xfId="11140"/>
    <cellStyle name="40% - Colore 4 2 3 4 3 3" xfId="11141"/>
    <cellStyle name="40% - Colore 4 2 3 4 4" xfId="11142"/>
    <cellStyle name="40% - Colore 4 2 3 4 4 2" xfId="11143"/>
    <cellStyle name="40% - Colore 4 2 3 4 5" xfId="11144"/>
    <cellStyle name="40% - Colore 4 2 3 4 5 2" xfId="11145"/>
    <cellStyle name="40% - Colore 4 2 3 4 6" xfId="11146"/>
    <cellStyle name="40% - Colore 4 2 3 5" xfId="11147"/>
    <cellStyle name="40% - Colore 4 2 3 5 2" xfId="11148"/>
    <cellStyle name="40% - Colore 4 2 3 5 2 2" xfId="11149"/>
    <cellStyle name="40% - Colore 4 2 3 5 2 2 2" xfId="11150"/>
    <cellStyle name="40% - Colore 4 2 3 5 2 3" xfId="11151"/>
    <cellStyle name="40% - Colore 4 2 3 5 3" xfId="11152"/>
    <cellStyle name="40% - Colore 4 2 3 5 3 2" xfId="11153"/>
    <cellStyle name="40% - Colore 4 2 3 5 4" xfId="11154"/>
    <cellStyle name="40% - Colore 4 2 3 6" xfId="11155"/>
    <cellStyle name="40% - Colore 4 2 3 6 2" xfId="11156"/>
    <cellStyle name="40% - Colore 4 2 3 6 2 2" xfId="11157"/>
    <cellStyle name="40% - Colore 4 2 3 6 3" xfId="11158"/>
    <cellStyle name="40% - Colore 4 2 3 7" xfId="11159"/>
    <cellStyle name="40% - Colore 4 2 3 7 2" xfId="11160"/>
    <cellStyle name="40% - Colore 4 2 3 8" xfId="11161"/>
    <cellStyle name="40% - Colore 4 2 3 8 2" xfId="11162"/>
    <cellStyle name="40% - Colore 4 2 3 9" xfId="11163"/>
    <cellStyle name="40% - Colore 4 2 3 9 2" xfId="11164"/>
    <cellStyle name="40% - Colore 4 2 4" xfId="11165"/>
    <cellStyle name="40% - Colore 4 2 4 2" xfId="11166"/>
    <cellStyle name="40% - Colore 4 2 4 2 2" xfId="11167"/>
    <cellStyle name="40% - Colore 4 2 4 2 2 2" xfId="11168"/>
    <cellStyle name="40% - Colore 4 2 4 2 2 2 2" xfId="11169"/>
    <cellStyle name="40% - Colore 4 2 4 2 2 2 2 2" xfId="11170"/>
    <cellStyle name="40% - Colore 4 2 4 2 2 2 2 2 2" xfId="11171"/>
    <cellStyle name="40% - Colore 4 2 4 2 2 2 2 3" xfId="11172"/>
    <cellStyle name="40% - Colore 4 2 4 2 2 2 3" xfId="11173"/>
    <cellStyle name="40% - Colore 4 2 4 2 2 2 3 2" xfId="11174"/>
    <cellStyle name="40% - Colore 4 2 4 2 2 2 4" xfId="11175"/>
    <cellStyle name="40% - Colore 4 2 4 2 2 3" xfId="11176"/>
    <cellStyle name="40% - Colore 4 2 4 2 2 3 2" xfId="11177"/>
    <cellStyle name="40% - Colore 4 2 4 2 2 3 2 2" xfId="11178"/>
    <cellStyle name="40% - Colore 4 2 4 2 2 3 3" xfId="11179"/>
    <cellStyle name="40% - Colore 4 2 4 2 2 4" xfId="11180"/>
    <cellStyle name="40% - Colore 4 2 4 2 2 4 2" xfId="11181"/>
    <cellStyle name="40% - Colore 4 2 4 2 2 5" xfId="11182"/>
    <cellStyle name="40% - Colore 4 2 4 2 3" xfId="11183"/>
    <cellStyle name="40% - Colore 4 2 4 2 3 2" xfId="11184"/>
    <cellStyle name="40% - Colore 4 2 4 2 3 2 2" xfId="11185"/>
    <cellStyle name="40% - Colore 4 2 4 2 3 2 2 2" xfId="11186"/>
    <cellStyle name="40% - Colore 4 2 4 2 3 2 3" xfId="11187"/>
    <cellStyle name="40% - Colore 4 2 4 2 3 3" xfId="11188"/>
    <cellStyle name="40% - Colore 4 2 4 2 3 3 2" xfId="11189"/>
    <cellStyle name="40% - Colore 4 2 4 2 3 4" xfId="11190"/>
    <cellStyle name="40% - Colore 4 2 4 2 4" xfId="11191"/>
    <cellStyle name="40% - Colore 4 2 4 2 4 2" xfId="11192"/>
    <cellStyle name="40% - Colore 4 2 4 2 4 2 2" xfId="11193"/>
    <cellStyle name="40% - Colore 4 2 4 2 4 3" xfId="11194"/>
    <cellStyle name="40% - Colore 4 2 4 2 5" xfId="11195"/>
    <cellStyle name="40% - Colore 4 2 4 2 5 2" xfId="11196"/>
    <cellStyle name="40% - Colore 4 2 4 2 6" xfId="11197"/>
    <cellStyle name="40% - Colore 4 2 4 2 6 2" xfId="11198"/>
    <cellStyle name="40% - Colore 4 2 4 2 7" xfId="11199"/>
    <cellStyle name="40% - Colore 4 2 4 2 7 2" xfId="11200"/>
    <cellStyle name="40% - Colore 4 2 4 2 8" xfId="11201"/>
    <cellStyle name="40% - Colore 4 2 4 3" xfId="11202"/>
    <cellStyle name="40% - Colore 4 2 4 3 2" xfId="11203"/>
    <cellStyle name="40% - Colore 4 2 4 3 2 2" xfId="11204"/>
    <cellStyle name="40% - Colore 4 2 4 3 2 2 2" xfId="11205"/>
    <cellStyle name="40% - Colore 4 2 4 3 2 2 2 2" xfId="11206"/>
    <cellStyle name="40% - Colore 4 2 4 3 2 2 3" xfId="11207"/>
    <cellStyle name="40% - Colore 4 2 4 3 2 3" xfId="11208"/>
    <cellStyle name="40% - Colore 4 2 4 3 2 3 2" xfId="11209"/>
    <cellStyle name="40% - Colore 4 2 4 3 2 4" xfId="11210"/>
    <cellStyle name="40% - Colore 4 2 4 3 3" xfId="11211"/>
    <cellStyle name="40% - Colore 4 2 4 3 3 2" xfId="11212"/>
    <cellStyle name="40% - Colore 4 2 4 3 3 2 2" xfId="11213"/>
    <cellStyle name="40% - Colore 4 2 4 3 3 3" xfId="11214"/>
    <cellStyle name="40% - Colore 4 2 4 3 4" xfId="11215"/>
    <cellStyle name="40% - Colore 4 2 4 3 4 2" xfId="11216"/>
    <cellStyle name="40% - Colore 4 2 4 3 5" xfId="11217"/>
    <cellStyle name="40% - Colore 4 2 4 4" xfId="11218"/>
    <cellStyle name="40% - Colore 4 2 4 4 2" xfId="11219"/>
    <cellStyle name="40% - Colore 4 2 4 4 2 2" xfId="11220"/>
    <cellStyle name="40% - Colore 4 2 4 4 2 2 2" xfId="11221"/>
    <cellStyle name="40% - Colore 4 2 4 4 2 3" xfId="11222"/>
    <cellStyle name="40% - Colore 4 2 4 4 3" xfId="11223"/>
    <cellStyle name="40% - Colore 4 2 4 4 3 2" xfId="11224"/>
    <cellStyle name="40% - Colore 4 2 4 4 4" xfId="11225"/>
    <cellStyle name="40% - Colore 4 2 4 5" xfId="11226"/>
    <cellStyle name="40% - Colore 4 2 4 5 2" xfId="11227"/>
    <cellStyle name="40% - Colore 4 2 4 5 2 2" xfId="11228"/>
    <cellStyle name="40% - Colore 4 2 4 5 3" xfId="11229"/>
    <cellStyle name="40% - Colore 4 2 4 6" xfId="11230"/>
    <cellStyle name="40% - Colore 4 2 4 6 2" xfId="11231"/>
    <cellStyle name="40% - Colore 4 2 4 7" xfId="11232"/>
    <cellStyle name="40% - Colore 4 2 4 7 2" xfId="11233"/>
    <cellStyle name="40% - Colore 4 2 4 8" xfId="11234"/>
    <cellStyle name="40% - Colore 4 2 4 8 2" xfId="11235"/>
    <cellStyle name="40% - Colore 4 2 4 9" xfId="11236"/>
    <cellStyle name="40% - Colore 4 2 5" xfId="11237"/>
    <cellStyle name="40% - Colore 4 2 5 2" xfId="11238"/>
    <cellStyle name="40% - Colore 4 2 5 2 2" xfId="11239"/>
    <cellStyle name="40% - Colore 4 2 5 2 2 2" xfId="11240"/>
    <cellStyle name="40% - Colore 4 2 5 2 2 2 2" xfId="11241"/>
    <cellStyle name="40% - Colore 4 2 5 2 2 2 2 2" xfId="11242"/>
    <cellStyle name="40% - Colore 4 2 5 2 2 2 3" xfId="11243"/>
    <cellStyle name="40% - Colore 4 2 5 2 2 3" xfId="11244"/>
    <cellStyle name="40% - Colore 4 2 5 2 2 3 2" xfId="11245"/>
    <cellStyle name="40% - Colore 4 2 5 2 2 4" xfId="11246"/>
    <cellStyle name="40% - Colore 4 2 5 2 3" xfId="11247"/>
    <cellStyle name="40% - Colore 4 2 5 2 3 2" xfId="11248"/>
    <cellStyle name="40% - Colore 4 2 5 2 3 2 2" xfId="11249"/>
    <cellStyle name="40% - Colore 4 2 5 2 3 3" xfId="11250"/>
    <cellStyle name="40% - Colore 4 2 5 2 4" xfId="11251"/>
    <cellStyle name="40% - Colore 4 2 5 2 4 2" xfId="11252"/>
    <cellStyle name="40% - Colore 4 2 5 2 5" xfId="11253"/>
    <cellStyle name="40% - Colore 4 2 5 2 5 2" xfId="11254"/>
    <cellStyle name="40% - Colore 4 2 5 2 6" xfId="11255"/>
    <cellStyle name="40% - Colore 4 2 5 3" xfId="11256"/>
    <cellStyle name="40% - Colore 4 2 5 3 2" xfId="11257"/>
    <cellStyle name="40% - Colore 4 2 5 3 2 2" xfId="11258"/>
    <cellStyle name="40% - Colore 4 2 5 3 2 2 2" xfId="11259"/>
    <cellStyle name="40% - Colore 4 2 5 3 2 3" xfId="11260"/>
    <cellStyle name="40% - Colore 4 2 5 3 3" xfId="11261"/>
    <cellStyle name="40% - Colore 4 2 5 3 3 2" xfId="11262"/>
    <cellStyle name="40% - Colore 4 2 5 3 4" xfId="11263"/>
    <cellStyle name="40% - Colore 4 2 5 4" xfId="11264"/>
    <cellStyle name="40% - Colore 4 2 5 4 2" xfId="11265"/>
    <cellStyle name="40% - Colore 4 2 5 4 2 2" xfId="11266"/>
    <cellStyle name="40% - Colore 4 2 5 4 3" xfId="11267"/>
    <cellStyle name="40% - Colore 4 2 5 5" xfId="11268"/>
    <cellStyle name="40% - Colore 4 2 5 5 2" xfId="11269"/>
    <cellStyle name="40% - Colore 4 2 5 6" xfId="11270"/>
    <cellStyle name="40% - Colore 4 2 5 6 2" xfId="11271"/>
    <cellStyle name="40% - Colore 4 2 5 7" xfId="11272"/>
    <cellStyle name="40% - Colore 4 2 5 7 2" xfId="11273"/>
    <cellStyle name="40% - Colore 4 2 5 8" xfId="11274"/>
    <cellStyle name="40% - Colore 4 2 6" xfId="11275"/>
    <cellStyle name="40% - Colore 4 2 6 2" xfId="11276"/>
    <cellStyle name="40% - Colore 4 2 6 2 2" xfId="11277"/>
    <cellStyle name="40% - Colore 4 2 6 2 2 2" xfId="11278"/>
    <cellStyle name="40% - Colore 4 2 6 2 2 2 2" xfId="11279"/>
    <cellStyle name="40% - Colore 4 2 6 2 2 3" xfId="11280"/>
    <cellStyle name="40% - Colore 4 2 6 2 3" xfId="11281"/>
    <cellStyle name="40% - Colore 4 2 6 2 3 2" xfId="11282"/>
    <cellStyle name="40% - Colore 4 2 6 2 4" xfId="11283"/>
    <cellStyle name="40% - Colore 4 2 6 3" xfId="11284"/>
    <cellStyle name="40% - Colore 4 2 6 3 2" xfId="11285"/>
    <cellStyle name="40% - Colore 4 2 6 3 2 2" xfId="11286"/>
    <cellStyle name="40% - Colore 4 2 6 3 3" xfId="11287"/>
    <cellStyle name="40% - Colore 4 2 6 4" xfId="11288"/>
    <cellStyle name="40% - Colore 4 2 6 4 2" xfId="11289"/>
    <cellStyle name="40% - Colore 4 2 6 5" xfId="11290"/>
    <cellStyle name="40% - Colore 4 2 6 5 2" xfId="11291"/>
    <cellStyle name="40% - Colore 4 2 6 6" xfId="11292"/>
    <cellStyle name="40% - Colore 4 2 7" xfId="11293"/>
    <cellStyle name="40% - Colore 4 2 7 2" xfId="11294"/>
    <cellStyle name="40% - Colore 4 2 7 2 2" xfId="11295"/>
    <cellStyle name="40% - Colore 4 2 7 2 2 2" xfId="11296"/>
    <cellStyle name="40% - Colore 4 2 7 2 3" xfId="11297"/>
    <cellStyle name="40% - Colore 4 2 7 3" xfId="11298"/>
    <cellStyle name="40% - Colore 4 2 7 3 2" xfId="11299"/>
    <cellStyle name="40% - Colore 4 2 7 4" xfId="11300"/>
    <cellStyle name="40% - Colore 4 2 8" xfId="11301"/>
    <cellStyle name="40% - Colore 4 2 8 2" xfId="11302"/>
    <cellStyle name="40% - Colore 4 2 8 2 2" xfId="11303"/>
    <cellStyle name="40% - Colore 4 2 8 3" xfId="11304"/>
    <cellStyle name="40% - Colore 4 2 9" xfId="11305"/>
    <cellStyle name="40% - Colore 4 2 9 2" xfId="11306"/>
    <cellStyle name="40% - Colore 4 3" xfId="11307"/>
    <cellStyle name="40% - Colore 4 3 10" xfId="11308"/>
    <cellStyle name="40% - Colore 4 3 10 2" xfId="11309"/>
    <cellStyle name="40% - Colore 4 3 11" xfId="11310"/>
    <cellStyle name="40% - Colore 4 3 12" xfId="11311"/>
    <cellStyle name="40% - Colore 4 3 2" xfId="11312"/>
    <cellStyle name="40% - Colore 4 3 2 10" xfId="11313"/>
    <cellStyle name="40% - Colore 4 3 2 2" xfId="11314"/>
    <cellStyle name="40% - Colore 4 3 2 2 2" xfId="11315"/>
    <cellStyle name="40% - Colore 4 3 2 2 2 2" xfId="11316"/>
    <cellStyle name="40% - Colore 4 3 2 2 2 2 2" xfId="11317"/>
    <cellStyle name="40% - Colore 4 3 2 2 2 2 2 2" xfId="11318"/>
    <cellStyle name="40% - Colore 4 3 2 2 2 2 2 2 2" xfId="11319"/>
    <cellStyle name="40% - Colore 4 3 2 2 2 2 2 2 2 2" xfId="11320"/>
    <cellStyle name="40% - Colore 4 3 2 2 2 2 2 2 3" xfId="11321"/>
    <cellStyle name="40% - Colore 4 3 2 2 2 2 2 3" xfId="11322"/>
    <cellStyle name="40% - Colore 4 3 2 2 2 2 2 3 2" xfId="11323"/>
    <cellStyle name="40% - Colore 4 3 2 2 2 2 2 4" xfId="11324"/>
    <cellStyle name="40% - Colore 4 3 2 2 2 2 3" xfId="11325"/>
    <cellStyle name="40% - Colore 4 3 2 2 2 2 3 2" xfId="11326"/>
    <cellStyle name="40% - Colore 4 3 2 2 2 2 3 2 2" xfId="11327"/>
    <cellStyle name="40% - Colore 4 3 2 2 2 2 3 3" xfId="11328"/>
    <cellStyle name="40% - Colore 4 3 2 2 2 2 4" xfId="11329"/>
    <cellStyle name="40% - Colore 4 3 2 2 2 2 4 2" xfId="11330"/>
    <cellStyle name="40% - Colore 4 3 2 2 2 2 5" xfId="11331"/>
    <cellStyle name="40% - Colore 4 3 2 2 2 3" xfId="11332"/>
    <cellStyle name="40% - Colore 4 3 2 2 2 3 2" xfId="11333"/>
    <cellStyle name="40% - Colore 4 3 2 2 2 3 2 2" xfId="11334"/>
    <cellStyle name="40% - Colore 4 3 2 2 2 3 2 2 2" xfId="11335"/>
    <cellStyle name="40% - Colore 4 3 2 2 2 3 2 3" xfId="11336"/>
    <cellStyle name="40% - Colore 4 3 2 2 2 3 3" xfId="11337"/>
    <cellStyle name="40% - Colore 4 3 2 2 2 3 3 2" xfId="11338"/>
    <cellStyle name="40% - Colore 4 3 2 2 2 3 4" xfId="11339"/>
    <cellStyle name="40% - Colore 4 3 2 2 2 4" xfId="11340"/>
    <cellStyle name="40% - Colore 4 3 2 2 2 4 2" xfId="11341"/>
    <cellStyle name="40% - Colore 4 3 2 2 2 4 2 2" xfId="11342"/>
    <cellStyle name="40% - Colore 4 3 2 2 2 4 3" xfId="11343"/>
    <cellStyle name="40% - Colore 4 3 2 2 2 5" xfId="11344"/>
    <cellStyle name="40% - Colore 4 3 2 2 2 5 2" xfId="11345"/>
    <cellStyle name="40% - Colore 4 3 2 2 2 6" xfId="11346"/>
    <cellStyle name="40% - Colore 4 3 2 2 2 6 2" xfId="11347"/>
    <cellStyle name="40% - Colore 4 3 2 2 2 7" xfId="11348"/>
    <cellStyle name="40% - Colore 4 3 2 2 2 7 2" xfId="11349"/>
    <cellStyle name="40% - Colore 4 3 2 2 2 8" xfId="11350"/>
    <cellStyle name="40% - Colore 4 3 2 2 3" xfId="11351"/>
    <cellStyle name="40% - Colore 4 3 2 2 3 2" xfId="11352"/>
    <cellStyle name="40% - Colore 4 3 2 2 3 2 2" xfId="11353"/>
    <cellStyle name="40% - Colore 4 3 2 2 3 2 2 2" xfId="11354"/>
    <cellStyle name="40% - Colore 4 3 2 2 3 2 2 2 2" xfId="11355"/>
    <cellStyle name="40% - Colore 4 3 2 2 3 2 2 3" xfId="11356"/>
    <cellStyle name="40% - Colore 4 3 2 2 3 2 3" xfId="11357"/>
    <cellStyle name="40% - Colore 4 3 2 2 3 2 3 2" xfId="11358"/>
    <cellStyle name="40% - Colore 4 3 2 2 3 2 4" xfId="11359"/>
    <cellStyle name="40% - Colore 4 3 2 2 3 3" xfId="11360"/>
    <cellStyle name="40% - Colore 4 3 2 2 3 3 2" xfId="11361"/>
    <cellStyle name="40% - Colore 4 3 2 2 3 3 2 2" xfId="11362"/>
    <cellStyle name="40% - Colore 4 3 2 2 3 3 3" xfId="11363"/>
    <cellStyle name="40% - Colore 4 3 2 2 3 4" xfId="11364"/>
    <cellStyle name="40% - Colore 4 3 2 2 3 4 2" xfId="11365"/>
    <cellStyle name="40% - Colore 4 3 2 2 3 5" xfId="11366"/>
    <cellStyle name="40% - Colore 4 3 2 2 4" xfId="11367"/>
    <cellStyle name="40% - Colore 4 3 2 2 4 2" xfId="11368"/>
    <cellStyle name="40% - Colore 4 3 2 2 4 2 2" xfId="11369"/>
    <cellStyle name="40% - Colore 4 3 2 2 4 2 2 2" xfId="11370"/>
    <cellStyle name="40% - Colore 4 3 2 2 4 2 3" xfId="11371"/>
    <cellStyle name="40% - Colore 4 3 2 2 4 3" xfId="11372"/>
    <cellStyle name="40% - Colore 4 3 2 2 4 3 2" xfId="11373"/>
    <cellStyle name="40% - Colore 4 3 2 2 4 4" xfId="11374"/>
    <cellStyle name="40% - Colore 4 3 2 2 5" xfId="11375"/>
    <cellStyle name="40% - Colore 4 3 2 2 5 2" xfId="11376"/>
    <cellStyle name="40% - Colore 4 3 2 2 5 2 2" xfId="11377"/>
    <cellStyle name="40% - Colore 4 3 2 2 5 3" xfId="11378"/>
    <cellStyle name="40% - Colore 4 3 2 2 6" xfId="11379"/>
    <cellStyle name="40% - Colore 4 3 2 2 6 2" xfId="11380"/>
    <cellStyle name="40% - Colore 4 3 2 2 7" xfId="11381"/>
    <cellStyle name="40% - Colore 4 3 2 2 7 2" xfId="11382"/>
    <cellStyle name="40% - Colore 4 3 2 2 8" xfId="11383"/>
    <cellStyle name="40% - Colore 4 3 2 2 8 2" xfId="11384"/>
    <cellStyle name="40% - Colore 4 3 2 2 9" xfId="11385"/>
    <cellStyle name="40% - Colore 4 3 2 3" xfId="11386"/>
    <cellStyle name="40% - Colore 4 3 2 3 2" xfId="11387"/>
    <cellStyle name="40% - Colore 4 3 2 3 2 2" xfId="11388"/>
    <cellStyle name="40% - Colore 4 3 2 3 2 2 2" xfId="11389"/>
    <cellStyle name="40% - Colore 4 3 2 3 2 2 2 2" xfId="11390"/>
    <cellStyle name="40% - Colore 4 3 2 3 2 2 2 2 2" xfId="11391"/>
    <cellStyle name="40% - Colore 4 3 2 3 2 2 2 3" xfId="11392"/>
    <cellStyle name="40% - Colore 4 3 2 3 2 2 3" xfId="11393"/>
    <cellStyle name="40% - Colore 4 3 2 3 2 2 3 2" xfId="11394"/>
    <cellStyle name="40% - Colore 4 3 2 3 2 2 4" xfId="11395"/>
    <cellStyle name="40% - Colore 4 3 2 3 2 3" xfId="11396"/>
    <cellStyle name="40% - Colore 4 3 2 3 2 3 2" xfId="11397"/>
    <cellStyle name="40% - Colore 4 3 2 3 2 3 2 2" xfId="11398"/>
    <cellStyle name="40% - Colore 4 3 2 3 2 3 3" xfId="11399"/>
    <cellStyle name="40% - Colore 4 3 2 3 2 4" xfId="11400"/>
    <cellStyle name="40% - Colore 4 3 2 3 2 4 2" xfId="11401"/>
    <cellStyle name="40% - Colore 4 3 2 3 2 5" xfId="11402"/>
    <cellStyle name="40% - Colore 4 3 2 3 2 5 2" xfId="11403"/>
    <cellStyle name="40% - Colore 4 3 2 3 2 6" xfId="11404"/>
    <cellStyle name="40% - Colore 4 3 2 3 3" xfId="11405"/>
    <cellStyle name="40% - Colore 4 3 2 3 3 2" xfId="11406"/>
    <cellStyle name="40% - Colore 4 3 2 3 3 2 2" xfId="11407"/>
    <cellStyle name="40% - Colore 4 3 2 3 3 2 2 2" xfId="11408"/>
    <cellStyle name="40% - Colore 4 3 2 3 3 2 3" xfId="11409"/>
    <cellStyle name="40% - Colore 4 3 2 3 3 3" xfId="11410"/>
    <cellStyle name="40% - Colore 4 3 2 3 3 3 2" xfId="11411"/>
    <cellStyle name="40% - Colore 4 3 2 3 3 4" xfId="11412"/>
    <cellStyle name="40% - Colore 4 3 2 3 4" xfId="11413"/>
    <cellStyle name="40% - Colore 4 3 2 3 4 2" xfId="11414"/>
    <cellStyle name="40% - Colore 4 3 2 3 4 2 2" xfId="11415"/>
    <cellStyle name="40% - Colore 4 3 2 3 4 3" xfId="11416"/>
    <cellStyle name="40% - Colore 4 3 2 3 5" xfId="11417"/>
    <cellStyle name="40% - Colore 4 3 2 3 5 2" xfId="11418"/>
    <cellStyle name="40% - Colore 4 3 2 3 6" xfId="11419"/>
    <cellStyle name="40% - Colore 4 3 2 3 6 2" xfId="11420"/>
    <cellStyle name="40% - Colore 4 3 2 3 7" xfId="11421"/>
    <cellStyle name="40% - Colore 4 3 2 3 7 2" xfId="11422"/>
    <cellStyle name="40% - Colore 4 3 2 3 8" xfId="11423"/>
    <cellStyle name="40% - Colore 4 3 2 4" xfId="11424"/>
    <cellStyle name="40% - Colore 4 3 2 4 2" xfId="11425"/>
    <cellStyle name="40% - Colore 4 3 2 4 2 2" xfId="11426"/>
    <cellStyle name="40% - Colore 4 3 2 4 2 2 2" xfId="11427"/>
    <cellStyle name="40% - Colore 4 3 2 4 2 2 2 2" xfId="11428"/>
    <cellStyle name="40% - Colore 4 3 2 4 2 2 3" xfId="11429"/>
    <cellStyle name="40% - Colore 4 3 2 4 2 3" xfId="11430"/>
    <cellStyle name="40% - Colore 4 3 2 4 2 3 2" xfId="11431"/>
    <cellStyle name="40% - Colore 4 3 2 4 2 4" xfId="11432"/>
    <cellStyle name="40% - Colore 4 3 2 4 3" xfId="11433"/>
    <cellStyle name="40% - Colore 4 3 2 4 3 2" xfId="11434"/>
    <cellStyle name="40% - Colore 4 3 2 4 3 2 2" xfId="11435"/>
    <cellStyle name="40% - Colore 4 3 2 4 3 3" xfId="11436"/>
    <cellStyle name="40% - Colore 4 3 2 4 4" xfId="11437"/>
    <cellStyle name="40% - Colore 4 3 2 4 4 2" xfId="11438"/>
    <cellStyle name="40% - Colore 4 3 2 4 5" xfId="11439"/>
    <cellStyle name="40% - Colore 4 3 2 4 5 2" xfId="11440"/>
    <cellStyle name="40% - Colore 4 3 2 4 6" xfId="11441"/>
    <cellStyle name="40% - Colore 4 3 2 5" xfId="11442"/>
    <cellStyle name="40% - Colore 4 3 2 5 2" xfId="11443"/>
    <cellStyle name="40% - Colore 4 3 2 5 2 2" xfId="11444"/>
    <cellStyle name="40% - Colore 4 3 2 5 2 2 2" xfId="11445"/>
    <cellStyle name="40% - Colore 4 3 2 5 2 3" xfId="11446"/>
    <cellStyle name="40% - Colore 4 3 2 5 3" xfId="11447"/>
    <cellStyle name="40% - Colore 4 3 2 5 3 2" xfId="11448"/>
    <cellStyle name="40% - Colore 4 3 2 5 4" xfId="11449"/>
    <cellStyle name="40% - Colore 4 3 2 6" xfId="11450"/>
    <cellStyle name="40% - Colore 4 3 2 6 2" xfId="11451"/>
    <cellStyle name="40% - Colore 4 3 2 6 2 2" xfId="11452"/>
    <cellStyle name="40% - Colore 4 3 2 6 3" xfId="11453"/>
    <cellStyle name="40% - Colore 4 3 2 7" xfId="11454"/>
    <cellStyle name="40% - Colore 4 3 2 7 2" xfId="11455"/>
    <cellStyle name="40% - Colore 4 3 2 8" xfId="11456"/>
    <cellStyle name="40% - Colore 4 3 2 8 2" xfId="11457"/>
    <cellStyle name="40% - Colore 4 3 2 9" xfId="11458"/>
    <cellStyle name="40% - Colore 4 3 2 9 2" xfId="11459"/>
    <cellStyle name="40% - Colore 4 3 3" xfId="11460"/>
    <cellStyle name="40% - Colore 4 3 3 2" xfId="11461"/>
    <cellStyle name="40% - Colore 4 3 3 2 2" xfId="11462"/>
    <cellStyle name="40% - Colore 4 3 3 2 2 2" xfId="11463"/>
    <cellStyle name="40% - Colore 4 3 3 2 2 2 2" xfId="11464"/>
    <cellStyle name="40% - Colore 4 3 3 2 2 2 2 2" xfId="11465"/>
    <cellStyle name="40% - Colore 4 3 3 2 2 2 2 2 2" xfId="11466"/>
    <cellStyle name="40% - Colore 4 3 3 2 2 2 2 3" xfId="11467"/>
    <cellStyle name="40% - Colore 4 3 3 2 2 2 3" xfId="11468"/>
    <cellStyle name="40% - Colore 4 3 3 2 2 2 3 2" xfId="11469"/>
    <cellStyle name="40% - Colore 4 3 3 2 2 2 4" xfId="11470"/>
    <cellStyle name="40% - Colore 4 3 3 2 2 3" xfId="11471"/>
    <cellStyle name="40% - Colore 4 3 3 2 2 3 2" xfId="11472"/>
    <cellStyle name="40% - Colore 4 3 3 2 2 3 2 2" xfId="11473"/>
    <cellStyle name="40% - Colore 4 3 3 2 2 3 3" xfId="11474"/>
    <cellStyle name="40% - Colore 4 3 3 2 2 4" xfId="11475"/>
    <cellStyle name="40% - Colore 4 3 3 2 2 4 2" xfId="11476"/>
    <cellStyle name="40% - Colore 4 3 3 2 2 5" xfId="11477"/>
    <cellStyle name="40% - Colore 4 3 3 2 3" xfId="11478"/>
    <cellStyle name="40% - Colore 4 3 3 2 3 2" xfId="11479"/>
    <cellStyle name="40% - Colore 4 3 3 2 3 2 2" xfId="11480"/>
    <cellStyle name="40% - Colore 4 3 3 2 3 2 2 2" xfId="11481"/>
    <cellStyle name="40% - Colore 4 3 3 2 3 2 3" xfId="11482"/>
    <cellStyle name="40% - Colore 4 3 3 2 3 3" xfId="11483"/>
    <cellStyle name="40% - Colore 4 3 3 2 3 3 2" xfId="11484"/>
    <cellStyle name="40% - Colore 4 3 3 2 3 4" xfId="11485"/>
    <cellStyle name="40% - Colore 4 3 3 2 4" xfId="11486"/>
    <cellStyle name="40% - Colore 4 3 3 2 4 2" xfId="11487"/>
    <cellStyle name="40% - Colore 4 3 3 2 4 2 2" xfId="11488"/>
    <cellStyle name="40% - Colore 4 3 3 2 4 3" xfId="11489"/>
    <cellStyle name="40% - Colore 4 3 3 2 5" xfId="11490"/>
    <cellStyle name="40% - Colore 4 3 3 2 5 2" xfId="11491"/>
    <cellStyle name="40% - Colore 4 3 3 2 6" xfId="11492"/>
    <cellStyle name="40% - Colore 4 3 3 2 6 2" xfId="11493"/>
    <cellStyle name="40% - Colore 4 3 3 2 7" xfId="11494"/>
    <cellStyle name="40% - Colore 4 3 3 2 7 2" xfId="11495"/>
    <cellStyle name="40% - Colore 4 3 3 2 8" xfId="11496"/>
    <cellStyle name="40% - Colore 4 3 3 3" xfId="11497"/>
    <cellStyle name="40% - Colore 4 3 3 3 2" xfId="11498"/>
    <cellStyle name="40% - Colore 4 3 3 3 2 2" xfId="11499"/>
    <cellStyle name="40% - Colore 4 3 3 3 2 2 2" xfId="11500"/>
    <cellStyle name="40% - Colore 4 3 3 3 2 2 2 2" xfId="11501"/>
    <cellStyle name="40% - Colore 4 3 3 3 2 2 3" xfId="11502"/>
    <cellStyle name="40% - Colore 4 3 3 3 2 3" xfId="11503"/>
    <cellStyle name="40% - Colore 4 3 3 3 2 3 2" xfId="11504"/>
    <cellStyle name="40% - Colore 4 3 3 3 2 4" xfId="11505"/>
    <cellStyle name="40% - Colore 4 3 3 3 3" xfId="11506"/>
    <cellStyle name="40% - Colore 4 3 3 3 3 2" xfId="11507"/>
    <cellStyle name="40% - Colore 4 3 3 3 3 2 2" xfId="11508"/>
    <cellStyle name="40% - Colore 4 3 3 3 3 3" xfId="11509"/>
    <cellStyle name="40% - Colore 4 3 3 3 4" xfId="11510"/>
    <cellStyle name="40% - Colore 4 3 3 3 4 2" xfId="11511"/>
    <cellStyle name="40% - Colore 4 3 3 3 5" xfId="11512"/>
    <cellStyle name="40% - Colore 4 3 3 4" xfId="11513"/>
    <cellStyle name="40% - Colore 4 3 3 4 2" xfId="11514"/>
    <cellStyle name="40% - Colore 4 3 3 4 2 2" xfId="11515"/>
    <cellStyle name="40% - Colore 4 3 3 4 2 2 2" xfId="11516"/>
    <cellStyle name="40% - Colore 4 3 3 4 2 3" xfId="11517"/>
    <cellStyle name="40% - Colore 4 3 3 4 3" xfId="11518"/>
    <cellStyle name="40% - Colore 4 3 3 4 3 2" xfId="11519"/>
    <cellStyle name="40% - Colore 4 3 3 4 4" xfId="11520"/>
    <cellStyle name="40% - Colore 4 3 3 5" xfId="11521"/>
    <cellStyle name="40% - Colore 4 3 3 5 2" xfId="11522"/>
    <cellStyle name="40% - Colore 4 3 3 5 2 2" xfId="11523"/>
    <cellStyle name="40% - Colore 4 3 3 5 3" xfId="11524"/>
    <cellStyle name="40% - Colore 4 3 3 6" xfId="11525"/>
    <cellStyle name="40% - Colore 4 3 3 6 2" xfId="11526"/>
    <cellStyle name="40% - Colore 4 3 3 7" xfId="11527"/>
    <cellStyle name="40% - Colore 4 3 3 7 2" xfId="11528"/>
    <cellStyle name="40% - Colore 4 3 3 8" xfId="11529"/>
    <cellStyle name="40% - Colore 4 3 3 8 2" xfId="11530"/>
    <cellStyle name="40% - Colore 4 3 3 9" xfId="11531"/>
    <cellStyle name="40% - Colore 4 3 4" xfId="11532"/>
    <cellStyle name="40% - Colore 4 3 4 2" xfId="11533"/>
    <cellStyle name="40% - Colore 4 3 4 2 2" xfId="11534"/>
    <cellStyle name="40% - Colore 4 3 4 2 2 2" xfId="11535"/>
    <cellStyle name="40% - Colore 4 3 4 2 2 2 2" xfId="11536"/>
    <cellStyle name="40% - Colore 4 3 4 2 2 2 2 2" xfId="11537"/>
    <cellStyle name="40% - Colore 4 3 4 2 2 2 3" xfId="11538"/>
    <cellStyle name="40% - Colore 4 3 4 2 2 3" xfId="11539"/>
    <cellStyle name="40% - Colore 4 3 4 2 2 3 2" xfId="11540"/>
    <cellStyle name="40% - Colore 4 3 4 2 2 4" xfId="11541"/>
    <cellStyle name="40% - Colore 4 3 4 2 3" xfId="11542"/>
    <cellStyle name="40% - Colore 4 3 4 2 3 2" xfId="11543"/>
    <cellStyle name="40% - Colore 4 3 4 2 3 2 2" xfId="11544"/>
    <cellStyle name="40% - Colore 4 3 4 2 3 3" xfId="11545"/>
    <cellStyle name="40% - Colore 4 3 4 2 4" xfId="11546"/>
    <cellStyle name="40% - Colore 4 3 4 2 4 2" xfId="11547"/>
    <cellStyle name="40% - Colore 4 3 4 2 5" xfId="11548"/>
    <cellStyle name="40% - Colore 4 3 4 2 5 2" xfId="11549"/>
    <cellStyle name="40% - Colore 4 3 4 2 6" xfId="11550"/>
    <cellStyle name="40% - Colore 4 3 4 3" xfId="11551"/>
    <cellStyle name="40% - Colore 4 3 4 3 2" xfId="11552"/>
    <cellStyle name="40% - Colore 4 3 4 3 2 2" xfId="11553"/>
    <cellStyle name="40% - Colore 4 3 4 3 2 2 2" xfId="11554"/>
    <cellStyle name="40% - Colore 4 3 4 3 2 3" xfId="11555"/>
    <cellStyle name="40% - Colore 4 3 4 3 3" xfId="11556"/>
    <cellStyle name="40% - Colore 4 3 4 3 3 2" xfId="11557"/>
    <cellStyle name="40% - Colore 4 3 4 3 4" xfId="11558"/>
    <cellStyle name="40% - Colore 4 3 4 4" xfId="11559"/>
    <cellStyle name="40% - Colore 4 3 4 4 2" xfId="11560"/>
    <cellStyle name="40% - Colore 4 3 4 4 2 2" xfId="11561"/>
    <cellStyle name="40% - Colore 4 3 4 4 3" xfId="11562"/>
    <cellStyle name="40% - Colore 4 3 4 5" xfId="11563"/>
    <cellStyle name="40% - Colore 4 3 4 5 2" xfId="11564"/>
    <cellStyle name="40% - Colore 4 3 4 6" xfId="11565"/>
    <cellStyle name="40% - Colore 4 3 4 6 2" xfId="11566"/>
    <cellStyle name="40% - Colore 4 3 4 7" xfId="11567"/>
    <cellStyle name="40% - Colore 4 3 4 7 2" xfId="11568"/>
    <cellStyle name="40% - Colore 4 3 4 8" xfId="11569"/>
    <cellStyle name="40% - Colore 4 3 5" xfId="11570"/>
    <cellStyle name="40% - Colore 4 3 5 2" xfId="11571"/>
    <cellStyle name="40% - Colore 4 3 5 2 2" xfId="11572"/>
    <cellStyle name="40% - Colore 4 3 5 2 2 2" xfId="11573"/>
    <cellStyle name="40% - Colore 4 3 5 2 2 2 2" xfId="11574"/>
    <cellStyle name="40% - Colore 4 3 5 2 2 3" xfId="11575"/>
    <cellStyle name="40% - Colore 4 3 5 2 3" xfId="11576"/>
    <cellStyle name="40% - Colore 4 3 5 2 3 2" xfId="11577"/>
    <cellStyle name="40% - Colore 4 3 5 2 4" xfId="11578"/>
    <cellStyle name="40% - Colore 4 3 5 3" xfId="11579"/>
    <cellStyle name="40% - Colore 4 3 5 3 2" xfId="11580"/>
    <cellStyle name="40% - Colore 4 3 5 3 2 2" xfId="11581"/>
    <cellStyle name="40% - Colore 4 3 5 3 3" xfId="11582"/>
    <cellStyle name="40% - Colore 4 3 5 4" xfId="11583"/>
    <cellStyle name="40% - Colore 4 3 5 4 2" xfId="11584"/>
    <cellStyle name="40% - Colore 4 3 5 5" xfId="11585"/>
    <cellStyle name="40% - Colore 4 3 5 5 2" xfId="11586"/>
    <cellStyle name="40% - Colore 4 3 5 6" xfId="11587"/>
    <cellStyle name="40% - Colore 4 3 6" xfId="11588"/>
    <cellStyle name="40% - Colore 4 3 6 2" xfId="11589"/>
    <cellStyle name="40% - Colore 4 3 6 2 2" xfId="11590"/>
    <cellStyle name="40% - Colore 4 3 6 2 2 2" xfId="11591"/>
    <cellStyle name="40% - Colore 4 3 6 2 3" xfId="11592"/>
    <cellStyle name="40% - Colore 4 3 6 3" xfId="11593"/>
    <cellStyle name="40% - Colore 4 3 6 3 2" xfId="11594"/>
    <cellStyle name="40% - Colore 4 3 6 4" xfId="11595"/>
    <cellStyle name="40% - Colore 4 3 7" xfId="11596"/>
    <cellStyle name="40% - Colore 4 3 7 2" xfId="11597"/>
    <cellStyle name="40% - Colore 4 3 7 2 2" xfId="11598"/>
    <cellStyle name="40% - Colore 4 3 7 3" xfId="11599"/>
    <cellStyle name="40% - Colore 4 3 8" xfId="11600"/>
    <cellStyle name="40% - Colore 4 3 8 2" xfId="11601"/>
    <cellStyle name="40% - Colore 4 3 9" xfId="11602"/>
    <cellStyle name="40% - Colore 4 3 9 2" xfId="11603"/>
    <cellStyle name="40% - Colore 4 4" xfId="11604"/>
    <cellStyle name="40% - Colore 4 4 10" xfId="11605"/>
    <cellStyle name="40% - Colore 4 4 2" xfId="11606"/>
    <cellStyle name="40% - Colore 4 4 2 2" xfId="11607"/>
    <cellStyle name="40% - Colore 4 4 2 2 2" xfId="11608"/>
    <cellStyle name="40% - Colore 4 4 2 2 2 2" xfId="11609"/>
    <cellStyle name="40% - Colore 4 4 2 2 2 2 2" xfId="11610"/>
    <cellStyle name="40% - Colore 4 4 2 2 2 2 2 2" xfId="11611"/>
    <cellStyle name="40% - Colore 4 4 2 2 2 2 2 2 2" xfId="11612"/>
    <cellStyle name="40% - Colore 4 4 2 2 2 2 2 3" xfId="11613"/>
    <cellStyle name="40% - Colore 4 4 2 2 2 2 3" xfId="11614"/>
    <cellStyle name="40% - Colore 4 4 2 2 2 2 3 2" xfId="11615"/>
    <cellStyle name="40% - Colore 4 4 2 2 2 2 4" xfId="11616"/>
    <cellStyle name="40% - Colore 4 4 2 2 2 3" xfId="11617"/>
    <cellStyle name="40% - Colore 4 4 2 2 2 3 2" xfId="11618"/>
    <cellStyle name="40% - Colore 4 4 2 2 2 3 2 2" xfId="11619"/>
    <cellStyle name="40% - Colore 4 4 2 2 2 3 3" xfId="11620"/>
    <cellStyle name="40% - Colore 4 4 2 2 2 4" xfId="11621"/>
    <cellStyle name="40% - Colore 4 4 2 2 2 4 2" xfId="11622"/>
    <cellStyle name="40% - Colore 4 4 2 2 2 5" xfId="11623"/>
    <cellStyle name="40% - Colore 4 4 2 2 3" xfId="11624"/>
    <cellStyle name="40% - Colore 4 4 2 2 3 2" xfId="11625"/>
    <cellStyle name="40% - Colore 4 4 2 2 3 2 2" xfId="11626"/>
    <cellStyle name="40% - Colore 4 4 2 2 3 2 2 2" xfId="11627"/>
    <cellStyle name="40% - Colore 4 4 2 2 3 2 3" xfId="11628"/>
    <cellStyle name="40% - Colore 4 4 2 2 3 3" xfId="11629"/>
    <cellStyle name="40% - Colore 4 4 2 2 3 3 2" xfId="11630"/>
    <cellStyle name="40% - Colore 4 4 2 2 3 4" xfId="11631"/>
    <cellStyle name="40% - Colore 4 4 2 2 4" xfId="11632"/>
    <cellStyle name="40% - Colore 4 4 2 2 4 2" xfId="11633"/>
    <cellStyle name="40% - Colore 4 4 2 2 4 2 2" xfId="11634"/>
    <cellStyle name="40% - Colore 4 4 2 2 4 3" xfId="11635"/>
    <cellStyle name="40% - Colore 4 4 2 2 5" xfId="11636"/>
    <cellStyle name="40% - Colore 4 4 2 2 5 2" xfId="11637"/>
    <cellStyle name="40% - Colore 4 4 2 2 6" xfId="11638"/>
    <cellStyle name="40% - Colore 4 4 2 2 6 2" xfId="11639"/>
    <cellStyle name="40% - Colore 4 4 2 2 7" xfId="11640"/>
    <cellStyle name="40% - Colore 4 4 2 2 7 2" xfId="11641"/>
    <cellStyle name="40% - Colore 4 4 2 2 8" xfId="11642"/>
    <cellStyle name="40% - Colore 4 4 2 3" xfId="11643"/>
    <cellStyle name="40% - Colore 4 4 2 3 2" xfId="11644"/>
    <cellStyle name="40% - Colore 4 4 2 3 2 2" xfId="11645"/>
    <cellStyle name="40% - Colore 4 4 2 3 2 2 2" xfId="11646"/>
    <cellStyle name="40% - Colore 4 4 2 3 2 2 2 2" xfId="11647"/>
    <cellStyle name="40% - Colore 4 4 2 3 2 2 3" xfId="11648"/>
    <cellStyle name="40% - Colore 4 4 2 3 2 3" xfId="11649"/>
    <cellStyle name="40% - Colore 4 4 2 3 2 3 2" xfId="11650"/>
    <cellStyle name="40% - Colore 4 4 2 3 2 4" xfId="11651"/>
    <cellStyle name="40% - Colore 4 4 2 3 3" xfId="11652"/>
    <cellStyle name="40% - Colore 4 4 2 3 3 2" xfId="11653"/>
    <cellStyle name="40% - Colore 4 4 2 3 3 2 2" xfId="11654"/>
    <cellStyle name="40% - Colore 4 4 2 3 3 3" xfId="11655"/>
    <cellStyle name="40% - Colore 4 4 2 3 4" xfId="11656"/>
    <cellStyle name="40% - Colore 4 4 2 3 4 2" xfId="11657"/>
    <cellStyle name="40% - Colore 4 4 2 3 5" xfId="11658"/>
    <cellStyle name="40% - Colore 4 4 2 4" xfId="11659"/>
    <cellStyle name="40% - Colore 4 4 2 4 2" xfId="11660"/>
    <cellStyle name="40% - Colore 4 4 2 4 2 2" xfId="11661"/>
    <cellStyle name="40% - Colore 4 4 2 4 2 2 2" xfId="11662"/>
    <cellStyle name="40% - Colore 4 4 2 4 2 3" xfId="11663"/>
    <cellStyle name="40% - Colore 4 4 2 4 3" xfId="11664"/>
    <cellStyle name="40% - Colore 4 4 2 4 3 2" xfId="11665"/>
    <cellStyle name="40% - Colore 4 4 2 4 4" xfId="11666"/>
    <cellStyle name="40% - Colore 4 4 2 5" xfId="11667"/>
    <cellStyle name="40% - Colore 4 4 2 5 2" xfId="11668"/>
    <cellStyle name="40% - Colore 4 4 2 5 2 2" xfId="11669"/>
    <cellStyle name="40% - Colore 4 4 2 5 3" xfId="11670"/>
    <cellStyle name="40% - Colore 4 4 2 6" xfId="11671"/>
    <cellStyle name="40% - Colore 4 4 2 6 2" xfId="11672"/>
    <cellStyle name="40% - Colore 4 4 2 7" xfId="11673"/>
    <cellStyle name="40% - Colore 4 4 2 7 2" xfId="11674"/>
    <cellStyle name="40% - Colore 4 4 2 8" xfId="11675"/>
    <cellStyle name="40% - Colore 4 4 2 8 2" xfId="11676"/>
    <cellStyle name="40% - Colore 4 4 2 9" xfId="11677"/>
    <cellStyle name="40% - Colore 4 4 3" xfId="11678"/>
    <cellStyle name="40% - Colore 4 4 3 2" xfId="11679"/>
    <cellStyle name="40% - Colore 4 4 3 2 2" xfId="11680"/>
    <cellStyle name="40% - Colore 4 4 3 2 2 2" xfId="11681"/>
    <cellStyle name="40% - Colore 4 4 3 2 2 2 2" xfId="11682"/>
    <cellStyle name="40% - Colore 4 4 3 2 2 2 2 2" xfId="11683"/>
    <cellStyle name="40% - Colore 4 4 3 2 2 2 3" xfId="11684"/>
    <cellStyle name="40% - Colore 4 4 3 2 2 3" xfId="11685"/>
    <cellStyle name="40% - Colore 4 4 3 2 2 3 2" xfId="11686"/>
    <cellStyle name="40% - Colore 4 4 3 2 2 4" xfId="11687"/>
    <cellStyle name="40% - Colore 4 4 3 2 3" xfId="11688"/>
    <cellStyle name="40% - Colore 4 4 3 2 3 2" xfId="11689"/>
    <cellStyle name="40% - Colore 4 4 3 2 3 2 2" xfId="11690"/>
    <cellStyle name="40% - Colore 4 4 3 2 3 3" xfId="11691"/>
    <cellStyle name="40% - Colore 4 4 3 2 4" xfId="11692"/>
    <cellStyle name="40% - Colore 4 4 3 2 4 2" xfId="11693"/>
    <cellStyle name="40% - Colore 4 4 3 2 5" xfId="11694"/>
    <cellStyle name="40% - Colore 4 4 3 2 5 2" xfId="11695"/>
    <cellStyle name="40% - Colore 4 4 3 2 6" xfId="11696"/>
    <cellStyle name="40% - Colore 4 4 3 3" xfId="11697"/>
    <cellStyle name="40% - Colore 4 4 3 3 2" xfId="11698"/>
    <cellStyle name="40% - Colore 4 4 3 3 2 2" xfId="11699"/>
    <cellStyle name="40% - Colore 4 4 3 3 2 2 2" xfId="11700"/>
    <cellStyle name="40% - Colore 4 4 3 3 2 3" xfId="11701"/>
    <cellStyle name="40% - Colore 4 4 3 3 3" xfId="11702"/>
    <cellStyle name="40% - Colore 4 4 3 3 3 2" xfId="11703"/>
    <cellStyle name="40% - Colore 4 4 3 3 4" xfId="11704"/>
    <cellStyle name="40% - Colore 4 4 3 4" xfId="11705"/>
    <cellStyle name="40% - Colore 4 4 3 4 2" xfId="11706"/>
    <cellStyle name="40% - Colore 4 4 3 4 2 2" xfId="11707"/>
    <cellStyle name="40% - Colore 4 4 3 4 3" xfId="11708"/>
    <cellStyle name="40% - Colore 4 4 3 5" xfId="11709"/>
    <cellStyle name="40% - Colore 4 4 3 5 2" xfId="11710"/>
    <cellStyle name="40% - Colore 4 4 3 6" xfId="11711"/>
    <cellStyle name="40% - Colore 4 4 3 6 2" xfId="11712"/>
    <cellStyle name="40% - Colore 4 4 3 7" xfId="11713"/>
    <cellStyle name="40% - Colore 4 4 3 7 2" xfId="11714"/>
    <cellStyle name="40% - Colore 4 4 3 8" xfId="11715"/>
    <cellStyle name="40% - Colore 4 4 4" xfId="11716"/>
    <cellStyle name="40% - Colore 4 4 4 2" xfId="11717"/>
    <cellStyle name="40% - Colore 4 4 4 2 2" xfId="11718"/>
    <cellStyle name="40% - Colore 4 4 4 2 2 2" xfId="11719"/>
    <cellStyle name="40% - Colore 4 4 4 2 2 2 2" xfId="11720"/>
    <cellStyle name="40% - Colore 4 4 4 2 2 3" xfId="11721"/>
    <cellStyle name="40% - Colore 4 4 4 2 3" xfId="11722"/>
    <cellStyle name="40% - Colore 4 4 4 2 3 2" xfId="11723"/>
    <cellStyle name="40% - Colore 4 4 4 2 4" xfId="11724"/>
    <cellStyle name="40% - Colore 4 4 4 3" xfId="11725"/>
    <cellStyle name="40% - Colore 4 4 4 3 2" xfId="11726"/>
    <cellStyle name="40% - Colore 4 4 4 3 2 2" xfId="11727"/>
    <cellStyle name="40% - Colore 4 4 4 3 3" xfId="11728"/>
    <cellStyle name="40% - Colore 4 4 4 4" xfId="11729"/>
    <cellStyle name="40% - Colore 4 4 4 4 2" xfId="11730"/>
    <cellStyle name="40% - Colore 4 4 4 5" xfId="11731"/>
    <cellStyle name="40% - Colore 4 4 4 5 2" xfId="11732"/>
    <cellStyle name="40% - Colore 4 4 4 6" xfId="11733"/>
    <cellStyle name="40% - Colore 4 4 5" xfId="11734"/>
    <cellStyle name="40% - Colore 4 4 5 2" xfId="11735"/>
    <cellStyle name="40% - Colore 4 4 5 2 2" xfId="11736"/>
    <cellStyle name="40% - Colore 4 4 5 2 2 2" xfId="11737"/>
    <cellStyle name="40% - Colore 4 4 5 2 3" xfId="11738"/>
    <cellStyle name="40% - Colore 4 4 5 3" xfId="11739"/>
    <cellStyle name="40% - Colore 4 4 5 3 2" xfId="11740"/>
    <cellStyle name="40% - Colore 4 4 5 4" xfId="11741"/>
    <cellStyle name="40% - Colore 4 4 6" xfId="11742"/>
    <cellStyle name="40% - Colore 4 4 6 2" xfId="11743"/>
    <cellStyle name="40% - Colore 4 4 6 2 2" xfId="11744"/>
    <cellStyle name="40% - Colore 4 4 6 3" xfId="11745"/>
    <cellStyle name="40% - Colore 4 4 7" xfId="11746"/>
    <cellStyle name="40% - Colore 4 4 7 2" xfId="11747"/>
    <cellStyle name="40% - Colore 4 4 8" xfId="11748"/>
    <cellStyle name="40% - Colore 4 4 8 2" xfId="11749"/>
    <cellStyle name="40% - Colore 4 4 9" xfId="11750"/>
    <cellStyle name="40% - Colore 4 4 9 2" xfId="11751"/>
    <cellStyle name="40% - Colore 4 5" xfId="11752"/>
    <cellStyle name="40% - Colore 4 5 2" xfId="11753"/>
    <cellStyle name="40% - Colore 4 5 2 2" xfId="11754"/>
    <cellStyle name="40% - Colore 4 5 2 2 2" xfId="11755"/>
    <cellStyle name="40% - Colore 4 5 2 2 2 2" xfId="11756"/>
    <cellStyle name="40% - Colore 4 5 2 2 2 2 2" xfId="11757"/>
    <cellStyle name="40% - Colore 4 5 2 2 2 2 2 2" xfId="11758"/>
    <cellStyle name="40% - Colore 4 5 2 2 2 2 3" xfId="11759"/>
    <cellStyle name="40% - Colore 4 5 2 2 2 3" xfId="11760"/>
    <cellStyle name="40% - Colore 4 5 2 2 2 3 2" xfId="11761"/>
    <cellStyle name="40% - Colore 4 5 2 2 2 4" xfId="11762"/>
    <cellStyle name="40% - Colore 4 5 2 2 3" xfId="11763"/>
    <cellStyle name="40% - Colore 4 5 2 2 3 2" xfId="11764"/>
    <cellStyle name="40% - Colore 4 5 2 2 3 2 2" xfId="11765"/>
    <cellStyle name="40% - Colore 4 5 2 2 3 3" xfId="11766"/>
    <cellStyle name="40% - Colore 4 5 2 2 4" xfId="11767"/>
    <cellStyle name="40% - Colore 4 5 2 2 4 2" xfId="11768"/>
    <cellStyle name="40% - Colore 4 5 2 2 5" xfId="11769"/>
    <cellStyle name="40% - Colore 4 5 2 3" xfId="11770"/>
    <cellStyle name="40% - Colore 4 5 2 3 2" xfId="11771"/>
    <cellStyle name="40% - Colore 4 5 2 3 2 2" xfId="11772"/>
    <cellStyle name="40% - Colore 4 5 2 3 2 2 2" xfId="11773"/>
    <cellStyle name="40% - Colore 4 5 2 3 2 3" xfId="11774"/>
    <cellStyle name="40% - Colore 4 5 2 3 3" xfId="11775"/>
    <cellStyle name="40% - Colore 4 5 2 3 3 2" xfId="11776"/>
    <cellStyle name="40% - Colore 4 5 2 3 4" xfId="11777"/>
    <cellStyle name="40% - Colore 4 5 2 4" xfId="11778"/>
    <cellStyle name="40% - Colore 4 5 2 4 2" xfId="11779"/>
    <cellStyle name="40% - Colore 4 5 2 4 2 2" xfId="11780"/>
    <cellStyle name="40% - Colore 4 5 2 4 3" xfId="11781"/>
    <cellStyle name="40% - Colore 4 5 2 5" xfId="11782"/>
    <cellStyle name="40% - Colore 4 5 2 5 2" xfId="11783"/>
    <cellStyle name="40% - Colore 4 5 2 6" xfId="11784"/>
    <cellStyle name="40% - Colore 4 5 2 6 2" xfId="11785"/>
    <cellStyle name="40% - Colore 4 5 2 7" xfId="11786"/>
    <cellStyle name="40% - Colore 4 5 2 7 2" xfId="11787"/>
    <cellStyle name="40% - Colore 4 5 2 8" xfId="11788"/>
    <cellStyle name="40% - Colore 4 5 3" xfId="11789"/>
    <cellStyle name="40% - Colore 4 5 3 2" xfId="11790"/>
    <cellStyle name="40% - Colore 4 5 3 2 2" xfId="11791"/>
    <cellStyle name="40% - Colore 4 5 3 2 2 2" xfId="11792"/>
    <cellStyle name="40% - Colore 4 5 3 2 2 2 2" xfId="11793"/>
    <cellStyle name="40% - Colore 4 5 3 2 2 3" xfId="11794"/>
    <cellStyle name="40% - Colore 4 5 3 2 3" xfId="11795"/>
    <cellStyle name="40% - Colore 4 5 3 2 3 2" xfId="11796"/>
    <cellStyle name="40% - Colore 4 5 3 2 4" xfId="11797"/>
    <cellStyle name="40% - Colore 4 5 3 3" xfId="11798"/>
    <cellStyle name="40% - Colore 4 5 3 3 2" xfId="11799"/>
    <cellStyle name="40% - Colore 4 5 3 3 2 2" xfId="11800"/>
    <cellStyle name="40% - Colore 4 5 3 3 3" xfId="11801"/>
    <cellStyle name="40% - Colore 4 5 3 4" xfId="11802"/>
    <cellStyle name="40% - Colore 4 5 3 4 2" xfId="11803"/>
    <cellStyle name="40% - Colore 4 5 3 5" xfId="11804"/>
    <cellStyle name="40% - Colore 4 5 4" xfId="11805"/>
    <cellStyle name="40% - Colore 4 5 4 2" xfId="11806"/>
    <cellStyle name="40% - Colore 4 5 4 2 2" xfId="11807"/>
    <cellStyle name="40% - Colore 4 5 4 2 2 2" xfId="11808"/>
    <cellStyle name="40% - Colore 4 5 4 2 3" xfId="11809"/>
    <cellStyle name="40% - Colore 4 5 4 3" xfId="11810"/>
    <cellStyle name="40% - Colore 4 5 4 3 2" xfId="11811"/>
    <cellStyle name="40% - Colore 4 5 4 4" xfId="11812"/>
    <cellStyle name="40% - Colore 4 5 5" xfId="11813"/>
    <cellStyle name="40% - Colore 4 5 5 2" xfId="11814"/>
    <cellStyle name="40% - Colore 4 5 5 2 2" xfId="11815"/>
    <cellStyle name="40% - Colore 4 5 5 3" xfId="11816"/>
    <cellStyle name="40% - Colore 4 5 6" xfId="11817"/>
    <cellStyle name="40% - Colore 4 5 6 2" xfId="11818"/>
    <cellStyle name="40% - Colore 4 5 7" xfId="11819"/>
    <cellStyle name="40% - Colore 4 5 7 2" xfId="11820"/>
    <cellStyle name="40% - Colore 4 5 8" xfId="11821"/>
    <cellStyle name="40% - Colore 4 5 8 2" xfId="11822"/>
    <cellStyle name="40% - Colore 4 5 9" xfId="11823"/>
    <cellStyle name="40% - Colore 4 6" xfId="11824"/>
    <cellStyle name="40% - Colore 4 6 2" xfId="11825"/>
    <cellStyle name="40% - Colore 4 6 2 2" xfId="11826"/>
    <cellStyle name="40% - Colore 4 6 2 2 2" xfId="11827"/>
    <cellStyle name="40% - Colore 4 6 2 2 2 2" xfId="11828"/>
    <cellStyle name="40% - Colore 4 6 2 2 2 2 2" xfId="11829"/>
    <cellStyle name="40% - Colore 4 6 2 2 2 3" xfId="11830"/>
    <cellStyle name="40% - Colore 4 6 2 2 3" xfId="11831"/>
    <cellStyle name="40% - Colore 4 6 2 2 3 2" xfId="11832"/>
    <cellStyle name="40% - Colore 4 6 2 2 4" xfId="11833"/>
    <cellStyle name="40% - Colore 4 6 2 3" xfId="11834"/>
    <cellStyle name="40% - Colore 4 6 2 3 2" xfId="11835"/>
    <cellStyle name="40% - Colore 4 6 2 3 2 2" xfId="11836"/>
    <cellStyle name="40% - Colore 4 6 2 3 3" xfId="11837"/>
    <cellStyle name="40% - Colore 4 6 2 4" xfId="11838"/>
    <cellStyle name="40% - Colore 4 6 2 4 2" xfId="11839"/>
    <cellStyle name="40% - Colore 4 6 2 5" xfId="11840"/>
    <cellStyle name="40% - Colore 4 6 2 5 2" xfId="11841"/>
    <cellStyle name="40% - Colore 4 6 2 6" xfId="11842"/>
    <cellStyle name="40% - Colore 4 6 3" xfId="11843"/>
    <cellStyle name="40% - Colore 4 6 3 2" xfId="11844"/>
    <cellStyle name="40% - Colore 4 6 3 2 2" xfId="11845"/>
    <cellStyle name="40% - Colore 4 6 3 2 2 2" xfId="11846"/>
    <cellStyle name="40% - Colore 4 6 3 2 3" xfId="11847"/>
    <cellStyle name="40% - Colore 4 6 3 3" xfId="11848"/>
    <cellStyle name="40% - Colore 4 6 3 3 2" xfId="11849"/>
    <cellStyle name="40% - Colore 4 6 3 4" xfId="11850"/>
    <cellStyle name="40% - Colore 4 6 4" xfId="11851"/>
    <cellStyle name="40% - Colore 4 6 4 2" xfId="11852"/>
    <cellStyle name="40% - Colore 4 6 4 2 2" xfId="11853"/>
    <cellStyle name="40% - Colore 4 6 4 3" xfId="11854"/>
    <cellStyle name="40% - Colore 4 6 5" xfId="11855"/>
    <cellStyle name="40% - Colore 4 6 5 2" xfId="11856"/>
    <cellStyle name="40% - Colore 4 6 6" xfId="11857"/>
    <cellStyle name="40% - Colore 4 6 6 2" xfId="11858"/>
    <cellStyle name="40% - Colore 4 6 7" xfId="11859"/>
    <cellStyle name="40% - Colore 4 6 7 2" xfId="11860"/>
    <cellStyle name="40% - Colore 4 6 8" xfId="11861"/>
    <cellStyle name="40% - Colore 4 7" xfId="11862"/>
    <cellStyle name="40% - Colore 4 7 2" xfId="11863"/>
    <cellStyle name="40% - Colore 4 7 2 2" xfId="11864"/>
    <cellStyle name="40% - Colore 4 7 2 2 2" xfId="11865"/>
    <cellStyle name="40% - Colore 4 7 2 2 2 2" xfId="11866"/>
    <cellStyle name="40% - Colore 4 7 2 2 3" xfId="11867"/>
    <cellStyle name="40% - Colore 4 7 2 3" xfId="11868"/>
    <cellStyle name="40% - Colore 4 7 2 3 2" xfId="11869"/>
    <cellStyle name="40% - Colore 4 7 2 4" xfId="11870"/>
    <cellStyle name="40% - Colore 4 7 3" xfId="11871"/>
    <cellStyle name="40% - Colore 4 7 3 2" xfId="11872"/>
    <cellStyle name="40% - Colore 4 7 3 2 2" xfId="11873"/>
    <cellStyle name="40% - Colore 4 7 3 3" xfId="11874"/>
    <cellStyle name="40% - Colore 4 7 4" xfId="11875"/>
    <cellStyle name="40% - Colore 4 7 4 2" xfId="11876"/>
    <cellStyle name="40% - Colore 4 7 5" xfId="11877"/>
    <cellStyle name="40% - Colore 4 7 5 2" xfId="11878"/>
    <cellStyle name="40% - Colore 4 7 6" xfId="11879"/>
    <cellStyle name="40% - Colore 4 8" xfId="11880"/>
    <cellStyle name="40% - Colore 4 8 2" xfId="11881"/>
    <cellStyle name="40% - Colore 4 8 2 2" xfId="11882"/>
    <cellStyle name="40% - Colore 4 8 2 2 2" xfId="11883"/>
    <cellStyle name="40% - Colore 4 8 2 3" xfId="11884"/>
    <cellStyle name="40% - Colore 4 8 3" xfId="11885"/>
    <cellStyle name="40% - Colore 4 8 3 2" xfId="11886"/>
    <cellStyle name="40% - Colore 4 8 4" xfId="11887"/>
    <cellStyle name="40% - Colore 4 9" xfId="11888"/>
    <cellStyle name="40% - Colore 4 9 2" xfId="11889"/>
    <cellStyle name="40% - Colore 4 9 2 2" xfId="11890"/>
    <cellStyle name="40% - Colore 4 9 3" xfId="11891"/>
    <cellStyle name="40% - Colore 5 10" xfId="11892"/>
    <cellStyle name="40% - Colore 5 10 2" xfId="11893"/>
    <cellStyle name="40% - Colore 5 11" xfId="11894"/>
    <cellStyle name="40% - Colore 5 11 2" xfId="11895"/>
    <cellStyle name="40% - Colore 5 12" xfId="11896"/>
    <cellStyle name="40% - Colore 5 12 2" xfId="11897"/>
    <cellStyle name="40% - Colore 5 13" xfId="11898"/>
    <cellStyle name="40% - Colore 5 14" xfId="11899"/>
    <cellStyle name="40% - Colore 5 2" xfId="11900"/>
    <cellStyle name="40% - Colore 5 2 10" xfId="11901"/>
    <cellStyle name="40% - Colore 5 2 10 2" xfId="11902"/>
    <cellStyle name="40% - Colore 5 2 11" xfId="11903"/>
    <cellStyle name="40% - Colore 5 2 11 2" xfId="11904"/>
    <cellStyle name="40% - Colore 5 2 12" xfId="11905"/>
    <cellStyle name="40% - Colore 5 2 13" xfId="11906"/>
    <cellStyle name="40% - Colore 5 2 14" xfId="11907"/>
    <cellStyle name="40% - Colore 5 2 2" xfId="11908"/>
    <cellStyle name="40% - Colore 5 2 2 10" xfId="11909"/>
    <cellStyle name="40% - Colore 5 2 2 10 2" xfId="11910"/>
    <cellStyle name="40% - Colore 5 2 2 11" xfId="11911"/>
    <cellStyle name="40% - Colore 5 2 2 2" xfId="11912"/>
    <cellStyle name="40% - Colore 5 2 2 2 10" xfId="11913"/>
    <cellStyle name="40% - Colore 5 2 2 2 2" xfId="11914"/>
    <cellStyle name="40% - Colore 5 2 2 2 2 2" xfId="11915"/>
    <cellStyle name="40% - Colore 5 2 2 2 2 2 2" xfId="11916"/>
    <cellStyle name="40% - Colore 5 2 2 2 2 2 2 2" xfId="11917"/>
    <cellStyle name="40% - Colore 5 2 2 2 2 2 2 2 2" xfId="11918"/>
    <cellStyle name="40% - Colore 5 2 2 2 2 2 2 2 2 2" xfId="11919"/>
    <cellStyle name="40% - Colore 5 2 2 2 2 2 2 2 2 2 2" xfId="11920"/>
    <cellStyle name="40% - Colore 5 2 2 2 2 2 2 2 2 3" xfId="11921"/>
    <cellStyle name="40% - Colore 5 2 2 2 2 2 2 2 3" xfId="11922"/>
    <cellStyle name="40% - Colore 5 2 2 2 2 2 2 2 3 2" xfId="11923"/>
    <cellStyle name="40% - Colore 5 2 2 2 2 2 2 2 4" xfId="11924"/>
    <cellStyle name="40% - Colore 5 2 2 2 2 2 2 3" xfId="11925"/>
    <cellStyle name="40% - Colore 5 2 2 2 2 2 2 3 2" xfId="11926"/>
    <cellStyle name="40% - Colore 5 2 2 2 2 2 2 3 2 2" xfId="11927"/>
    <cellStyle name="40% - Colore 5 2 2 2 2 2 2 3 3" xfId="11928"/>
    <cellStyle name="40% - Colore 5 2 2 2 2 2 2 4" xfId="11929"/>
    <cellStyle name="40% - Colore 5 2 2 2 2 2 2 4 2" xfId="11930"/>
    <cellStyle name="40% - Colore 5 2 2 2 2 2 2 5" xfId="11931"/>
    <cellStyle name="40% - Colore 5 2 2 2 2 2 3" xfId="11932"/>
    <cellStyle name="40% - Colore 5 2 2 2 2 2 3 2" xfId="11933"/>
    <cellStyle name="40% - Colore 5 2 2 2 2 2 3 2 2" xfId="11934"/>
    <cellStyle name="40% - Colore 5 2 2 2 2 2 3 2 2 2" xfId="11935"/>
    <cellStyle name="40% - Colore 5 2 2 2 2 2 3 2 3" xfId="11936"/>
    <cellStyle name="40% - Colore 5 2 2 2 2 2 3 3" xfId="11937"/>
    <cellStyle name="40% - Colore 5 2 2 2 2 2 3 3 2" xfId="11938"/>
    <cellStyle name="40% - Colore 5 2 2 2 2 2 3 4" xfId="11939"/>
    <cellStyle name="40% - Colore 5 2 2 2 2 2 4" xfId="11940"/>
    <cellStyle name="40% - Colore 5 2 2 2 2 2 4 2" xfId="11941"/>
    <cellStyle name="40% - Colore 5 2 2 2 2 2 4 2 2" xfId="11942"/>
    <cellStyle name="40% - Colore 5 2 2 2 2 2 4 3" xfId="11943"/>
    <cellStyle name="40% - Colore 5 2 2 2 2 2 5" xfId="11944"/>
    <cellStyle name="40% - Colore 5 2 2 2 2 2 5 2" xfId="11945"/>
    <cellStyle name="40% - Colore 5 2 2 2 2 2 6" xfId="11946"/>
    <cellStyle name="40% - Colore 5 2 2 2 2 2 6 2" xfId="11947"/>
    <cellStyle name="40% - Colore 5 2 2 2 2 2 7" xfId="11948"/>
    <cellStyle name="40% - Colore 5 2 2 2 2 2 7 2" xfId="11949"/>
    <cellStyle name="40% - Colore 5 2 2 2 2 2 8" xfId="11950"/>
    <cellStyle name="40% - Colore 5 2 2 2 2 3" xfId="11951"/>
    <cellStyle name="40% - Colore 5 2 2 2 2 3 2" xfId="11952"/>
    <cellStyle name="40% - Colore 5 2 2 2 2 3 2 2" xfId="11953"/>
    <cellStyle name="40% - Colore 5 2 2 2 2 3 2 2 2" xfId="11954"/>
    <cellStyle name="40% - Colore 5 2 2 2 2 3 2 2 2 2" xfId="11955"/>
    <cellStyle name="40% - Colore 5 2 2 2 2 3 2 2 3" xfId="11956"/>
    <cellStyle name="40% - Colore 5 2 2 2 2 3 2 3" xfId="11957"/>
    <cellStyle name="40% - Colore 5 2 2 2 2 3 2 3 2" xfId="11958"/>
    <cellStyle name="40% - Colore 5 2 2 2 2 3 2 4" xfId="11959"/>
    <cellStyle name="40% - Colore 5 2 2 2 2 3 3" xfId="11960"/>
    <cellStyle name="40% - Colore 5 2 2 2 2 3 3 2" xfId="11961"/>
    <cellStyle name="40% - Colore 5 2 2 2 2 3 3 2 2" xfId="11962"/>
    <cellStyle name="40% - Colore 5 2 2 2 2 3 3 3" xfId="11963"/>
    <cellStyle name="40% - Colore 5 2 2 2 2 3 4" xfId="11964"/>
    <cellStyle name="40% - Colore 5 2 2 2 2 3 4 2" xfId="11965"/>
    <cellStyle name="40% - Colore 5 2 2 2 2 3 5" xfId="11966"/>
    <cellStyle name="40% - Colore 5 2 2 2 2 4" xfId="11967"/>
    <cellStyle name="40% - Colore 5 2 2 2 2 4 2" xfId="11968"/>
    <cellStyle name="40% - Colore 5 2 2 2 2 4 2 2" xfId="11969"/>
    <cellStyle name="40% - Colore 5 2 2 2 2 4 2 2 2" xfId="11970"/>
    <cellStyle name="40% - Colore 5 2 2 2 2 4 2 3" xfId="11971"/>
    <cellStyle name="40% - Colore 5 2 2 2 2 4 3" xfId="11972"/>
    <cellStyle name="40% - Colore 5 2 2 2 2 4 3 2" xfId="11973"/>
    <cellStyle name="40% - Colore 5 2 2 2 2 4 4" xfId="11974"/>
    <cellStyle name="40% - Colore 5 2 2 2 2 5" xfId="11975"/>
    <cellStyle name="40% - Colore 5 2 2 2 2 5 2" xfId="11976"/>
    <cellStyle name="40% - Colore 5 2 2 2 2 5 2 2" xfId="11977"/>
    <cellStyle name="40% - Colore 5 2 2 2 2 5 3" xfId="11978"/>
    <cellStyle name="40% - Colore 5 2 2 2 2 6" xfId="11979"/>
    <cellStyle name="40% - Colore 5 2 2 2 2 6 2" xfId="11980"/>
    <cellStyle name="40% - Colore 5 2 2 2 2 7" xfId="11981"/>
    <cellStyle name="40% - Colore 5 2 2 2 2 7 2" xfId="11982"/>
    <cellStyle name="40% - Colore 5 2 2 2 2 8" xfId="11983"/>
    <cellStyle name="40% - Colore 5 2 2 2 2 8 2" xfId="11984"/>
    <cellStyle name="40% - Colore 5 2 2 2 2 9" xfId="11985"/>
    <cellStyle name="40% - Colore 5 2 2 2 3" xfId="11986"/>
    <cellStyle name="40% - Colore 5 2 2 2 3 2" xfId="11987"/>
    <cellStyle name="40% - Colore 5 2 2 2 3 2 2" xfId="11988"/>
    <cellStyle name="40% - Colore 5 2 2 2 3 2 2 2" xfId="11989"/>
    <cellStyle name="40% - Colore 5 2 2 2 3 2 2 2 2" xfId="11990"/>
    <cellStyle name="40% - Colore 5 2 2 2 3 2 2 2 2 2" xfId="11991"/>
    <cellStyle name="40% - Colore 5 2 2 2 3 2 2 2 3" xfId="11992"/>
    <cellStyle name="40% - Colore 5 2 2 2 3 2 2 3" xfId="11993"/>
    <cellStyle name="40% - Colore 5 2 2 2 3 2 2 3 2" xfId="11994"/>
    <cellStyle name="40% - Colore 5 2 2 2 3 2 2 4" xfId="11995"/>
    <cellStyle name="40% - Colore 5 2 2 2 3 2 3" xfId="11996"/>
    <cellStyle name="40% - Colore 5 2 2 2 3 2 3 2" xfId="11997"/>
    <cellStyle name="40% - Colore 5 2 2 2 3 2 3 2 2" xfId="11998"/>
    <cellStyle name="40% - Colore 5 2 2 2 3 2 3 3" xfId="11999"/>
    <cellStyle name="40% - Colore 5 2 2 2 3 2 4" xfId="12000"/>
    <cellStyle name="40% - Colore 5 2 2 2 3 2 4 2" xfId="12001"/>
    <cellStyle name="40% - Colore 5 2 2 2 3 2 5" xfId="12002"/>
    <cellStyle name="40% - Colore 5 2 2 2 3 2 5 2" xfId="12003"/>
    <cellStyle name="40% - Colore 5 2 2 2 3 2 6" xfId="12004"/>
    <cellStyle name="40% - Colore 5 2 2 2 3 3" xfId="12005"/>
    <cellStyle name="40% - Colore 5 2 2 2 3 3 2" xfId="12006"/>
    <cellStyle name="40% - Colore 5 2 2 2 3 3 2 2" xfId="12007"/>
    <cellStyle name="40% - Colore 5 2 2 2 3 3 2 2 2" xfId="12008"/>
    <cellStyle name="40% - Colore 5 2 2 2 3 3 2 3" xfId="12009"/>
    <cellStyle name="40% - Colore 5 2 2 2 3 3 3" xfId="12010"/>
    <cellStyle name="40% - Colore 5 2 2 2 3 3 3 2" xfId="12011"/>
    <cellStyle name="40% - Colore 5 2 2 2 3 3 4" xfId="12012"/>
    <cellStyle name="40% - Colore 5 2 2 2 3 4" xfId="12013"/>
    <cellStyle name="40% - Colore 5 2 2 2 3 4 2" xfId="12014"/>
    <cellStyle name="40% - Colore 5 2 2 2 3 4 2 2" xfId="12015"/>
    <cellStyle name="40% - Colore 5 2 2 2 3 4 3" xfId="12016"/>
    <cellStyle name="40% - Colore 5 2 2 2 3 5" xfId="12017"/>
    <cellStyle name="40% - Colore 5 2 2 2 3 5 2" xfId="12018"/>
    <cellStyle name="40% - Colore 5 2 2 2 3 6" xfId="12019"/>
    <cellStyle name="40% - Colore 5 2 2 2 3 6 2" xfId="12020"/>
    <cellStyle name="40% - Colore 5 2 2 2 3 7" xfId="12021"/>
    <cellStyle name="40% - Colore 5 2 2 2 3 7 2" xfId="12022"/>
    <cellStyle name="40% - Colore 5 2 2 2 3 8" xfId="12023"/>
    <cellStyle name="40% - Colore 5 2 2 2 4" xfId="12024"/>
    <cellStyle name="40% - Colore 5 2 2 2 4 2" xfId="12025"/>
    <cellStyle name="40% - Colore 5 2 2 2 4 2 2" xfId="12026"/>
    <cellStyle name="40% - Colore 5 2 2 2 4 2 2 2" xfId="12027"/>
    <cellStyle name="40% - Colore 5 2 2 2 4 2 2 2 2" xfId="12028"/>
    <cellStyle name="40% - Colore 5 2 2 2 4 2 2 3" xfId="12029"/>
    <cellStyle name="40% - Colore 5 2 2 2 4 2 3" xfId="12030"/>
    <cellStyle name="40% - Colore 5 2 2 2 4 2 3 2" xfId="12031"/>
    <cellStyle name="40% - Colore 5 2 2 2 4 2 4" xfId="12032"/>
    <cellStyle name="40% - Colore 5 2 2 2 4 3" xfId="12033"/>
    <cellStyle name="40% - Colore 5 2 2 2 4 3 2" xfId="12034"/>
    <cellStyle name="40% - Colore 5 2 2 2 4 3 2 2" xfId="12035"/>
    <cellStyle name="40% - Colore 5 2 2 2 4 3 3" xfId="12036"/>
    <cellStyle name="40% - Colore 5 2 2 2 4 4" xfId="12037"/>
    <cellStyle name="40% - Colore 5 2 2 2 4 4 2" xfId="12038"/>
    <cellStyle name="40% - Colore 5 2 2 2 4 5" xfId="12039"/>
    <cellStyle name="40% - Colore 5 2 2 2 4 5 2" xfId="12040"/>
    <cellStyle name="40% - Colore 5 2 2 2 4 6" xfId="12041"/>
    <cellStyle name="40% - Colore 5 2 2 2 5" xfId="12042"/>
    <cellStyle name="40% - Colore 5 2 2 2 5 2" xfId="12043"/>
    <cellStyle name="40% - Colore 5 2 2 2 5 2 2" xfId="12044"/>
    <cellStyle name="40% - Colore 5 2 2 2 5 2 2 2" xfId="12045"/>
    <cellStyle name="40% - Colore 5 2 2 2 5 2 3" xfId="12046"/>
    <cellStyle name="40% - Colore 5 2 2 2 5 3" xfId="12047"/>
    <cellStyle name="40% - Colore 5 2 2 2 5 3 2" xfId="12048"/>
    <cellStyle name="40% - Colore 5 2 2 2 5 4" xfId="12049"/>
    <cellStyle name="40% - Colore 5 2 2 2 6" xfId="12050"/>
    <cellStyle name="40% - Colore 5 2 2 2 6 2" xfId="12051"/>
    <cellStyle name="40% - Colore 5 2 2 2 6 2 2" xfId="12052"/>
    <cellStyle name="40% - Colore 5 2 2 2 6 3" xfId="12053"/>
    <cellStyle name="40% - Colore 5 2 2 2 7" xfId="12054"/>
    <cellStyle name="40% - Colore 5 2 2 2 7 2" xfId="12055"/>
    <cellStyle name="40% - Colore 5 2 2 2 8" xfId="12056"/>
    <cellStyle name="40% - Colore 5 2 2 2 8 2" xfId="12057"/>
    <cellStyle name="40% - Colore 5 2 2 2 9" xfId="12058"/>
    <cellStyle name="40% - Colore 5 2 2 2 9 2" xfId="12059"/>
    <cellStyle name="40% - Colore 5 2 2 3" xfId="12060"/>
    <cellStyle name="40% - Colore 5 2 2 3 2" xfId="12061"/>
    <cellStyle name="40% - Colore 5 2 2 3 2 2" xfId="12062"/>
    <cellStyle name="40% - Colore 5 2 2 3 2 2 2" xfId="12063"/>
    <cellStyle name="40% - Colore 5 2 2 3 2 2 2 2" xfId="12064"/>
    <cellStyle name="40% - Colore 5 2 2 3 2 2 2 2 2" xfId="12065"/>
    <cellStyle name="40% - Colore 5 2 2 3 2 2 2 2 2 2" xfId="12066"/>
    <cellStyle name="40% - Colore 5 2 2 3 2 2 2 2 3" xfId="12067"/>
    <cellStyle name="40% - Colore 5 2 2 3 2 2 2 3" xfId="12068"/>
    <cellStyle name="40% - Colore 5 2 2 3 2 2 2 3 2" xfId="12069"/>
    <cellStyle name="40% - Colore 5 2 2 3 2 2 2 4" xfId="12070"/>
    <cellStyle name="40% - Colore 5 2 2 3 2 2 3" xfId="12071"/>
    <cellStyle name="40% - Colore 5 2 2 3 2 2 3 2" xfId="12072"/>
    <cellStyle name="40% - Colore 5 2 2 3 2 2 3 2 2" xfId="12073"/>
    <cellStyle name="40% - Colore 5 2 2 3 2 2 3 3" xfId="12074"/>
    <cellStyle name="40% - Colore 5 2 2 3 2 2 4" xfId="12075"/>
    <cellStyle name="40% - Colore 5 2 2 3 2 2 4 2" xfId="12076"/>
    <cellStyle name="40% - Colore 5 2 2 3 2 2 5" xfId="12077"/>
    <cellStyle name="40% - Colore 5 2 2 3 2 3" xfId="12078"/>
    <cellStyle name="40% - Colore 5 2 2 3 2 3 2" xfId="12079"/>
    <cellStyle name="40% - Colore 5 2 2 3 2 3 2 2" xfId="12080"/>
    <cellStyle name="40% - Colore 5 2 2 3 2 3 2 2 2" xfId="12081"/>
    <cellStyle name="40% - Colore 5 2 2 3 2 3 2 3" xfId="12082"/>
    <cellStyle name="40% - Colore 5 2 2 3 2 3 3" xfId="12083"/>
    <cellStyle name="40% - Colore 5 2 2 3 2 3 3 2" xfId="12084"/>
    <cellStyle name="40% - Colore 5 2 2 3 2 3 4" xfId="12085"/>
    <cellStyle name="40% - Colore 5 2 2 3 2 4" xfId="12086"/>
    <cellStyle name="40% - Colore 5 2 2 3 2 4 2" xfId="12087"/>
    <cellStyle name="40% - Colore 5 2 2 3 2 4 2 2" xfId="12088"/>
    <cellStyle name="40% - Colore 5 2 2 3 2 4 3" xfId="12089"/>
    <cellStyle name="40% - Colore 5 2 2 3 2 5" xfId="12090"/>
    <cellStyle name="40% - Colore 5 2 2 3 2 5 2" xfId="12091"/>
    <cellStyle name="40% - Colore 5 2 2 3 2 6" xfId="12092"/>
    <cellStyle name="40% - Colore 5 2 2 3 2 6 2" xfId="12093"/>
    <cellStyle name="40% - Colore 5 2 2 3 2 7" xfId="12094"/>
    <cellStyle name="40% - Colore 5 2 2 3 2 7 2" xfId="12095"/>
    <cellStyle name="40% - Colore 5 2 2 3 2 8" xfId="12096"/>
    <cellStyle name="40% - Colore 5 2 2 3 3" xfId="12097"/>
    <cellStyle name="40% - Colore 5 2 2 3 3 2" xfId="12098"/>
    <cellStyle name="40% - Colore 5 2 2 3 3 2 2" xfId="12099"/>
    <cellStyle name="40% - Colore 5 2 2 3 3 2 2 2" xfId="12100"/>
    <cellStyle name="40% - Colore 5 2 2 3 3 2 2 2 2" xfId="12101"/>
    <cellStyle name="40% - Colore 5 2 2 3 3 2 2 3" xfId="12102"/>
    <cellStyle name="40% - Colore 5 2 2 3 3 2 3" xfId="12103"/>
    <cellStyle name="40% - Colore 5 2 2 3 3 2 3 2" xfId="12104"/>
    <cellStyle name="40% - Colore 5 2 2 3 3 2 4" xfId="12105"/>
    <cellStyle name="40% - Colore 5 2 2 3 3 3" xfId="12106"/>
    <cellStyle name="40% - Colore 5 2 2 3 3 3 2" xfId="12107"/>
    <cellStyle name="40% - Colore 5 2 2 3 3 3 2 2" xfId="12108"/>
    <cellStyle name="40% - Colore 5 2 2 3 3 3 3" xfId="12109"/>
    <cellStyle name="40% - Colore 5 2 2 3 3 4" xfId="12110"/>
    <cellStyle name="40% - Colore 5 2 2 3 3 4 2" xfId="12111"/>
    <cellStyle name="40% - Colore 5 2 2 3 3 5" xfId="12112"/>
    <cellStyle name="40% - Colore 5 2 2 3 4" xfId="12113"/>
    <cellStyle name="40% - Colore 5 2 2 3 4 2" xfId="12114"/>
    <cellStyle name="40% - Colore 5 2 2 3 4 2 2" xfId="12115"/>
    <cellStyle name="40% - Colore 5 2 2 3 4 2 2 2" xfId="12116"/>
    <cellStyle name="40% - Colore 5 2 2 3 4 2 3" xfId="12117"/>
    <cellStyle name="40% - Colore 5 2 2 3 4 3" xfId="12118"/>
    <cellStyle name="40% - Colore 5 2 2 3 4 3 2" xfId="12119"/>
    <cellStyle name="40% - Colore 5 2 2 3 4 4" xfId="12120"/>
    <cellStyle name="40% - Colore 5 2 2 3 5" xfId="12121"/>
    <cellStyle name="40% - Colore 5 2 2 3 5 2" xfId="12122"/>
    <cellStyle name="40% - Colore 5 2 2 3 5 2 2" xfId="12123"/>
    <cellStyle name="40% - Colore 5 2 2 3 5 3" xfId="12124"/>
    <cellStyle name="40% - Colore 5 2 2 3 6" xfId="12125"/>
    <cellStyle name="40% - Colore 5 2 2 3 6 2" xfId="12126"/>
    <cellStyle name="40% - Colore 5 2 2 3 7" xfId="12127"/>
    <cellStyle name="40% - Colore 5 2 2 3 7 2" xfId="12128"/>
    <cellStyle name="40% - Colore 5 2 2 3 8" xfId="12129"/>
    <cellStyle name="40% - Colore 5 2 2 3 8 2" xfId="12130"/>
    <cellStyle name="40% - Colore 5 2 2 3 9" xfId="12131"/>
    <cellStyle name="40% - Colore 5 2 2 4" xfId="12132"/>
    <cellStyle name="40% - Colore 5 2 2 4 2" xfId="12133"/>
    <cellStyle name="40% - Colore 5 2 2 4 2 2" xfId="12134"/>
    <cellStyle name="40% - Colore 5 2 2 4 2 2 2" xfId="12135"/>
    <cellStyle name="40% - Colore 5 2 2 4 2 2 2 2" xfId="12136"/>
    <cellStyle name="40% - Colore 5 2 2 4 2 2 2 2 2" xfId="12137"/>
    <cellStyle name="40% - Colore 5 2 2 4 2 2 2 3" xfId="12138"/>
    <cellStyle name="40% - Colore 5 2 2 4 2 2 3" xfId="12139"/>
    <cellStyle name="40% - Colore 5 2 2 4 2 2 3 2" xfId="12140"/>
    <cellStyle name="40% - Colore 5 2 2 4 2 2 4" xfId="12141"/>
    <cellStyle name="40% - Colore 5 2 2 4 2 3" xfId="12142"/>
    <cellStyle name="40% - Colore 5 2 2 4 2 3 2" xfId="12143"/>
    <cellStyle name="40% - Colore 5 2 2 4 2 3 2 2" xfId="12144"/>
    <cellStyle name="40% - Colore 5 2 2 4 2 3 3" xfId="12145"/>
    <cellStyle name="40% - Colore 5 2 2 4 2 4" xfId="12146"/>
    <cellStyle name="40% - Colore 5 2 2 4 2 4 2" xfId="12147"/>
    <cellStyle name="40% - Colore 5 2 2 4 2 5" xfId="12148"/>
    <cellStyle name="40% - Colore 5 2 2 4 2 5 2" xfId="12149"/>
    <cellStyle name="40% - Colore 5 2 2 4 2 6" xfId="12150"/>
    <cellStyle name="40% - Colore 5 2 2 4 3" xfId="12151"/>
    <cellStyle name="40% - Colore 5 2 2 4 3 2" xfId="12152"/>
    <cellStyle name="40% - Colore 5 2 2 4 3 2 2" xfId="12153"/>
    <cellStyle name="40% - Colore 5 2 2 4 3 2 2 2" xfId="12154"/>
    <cellStyle name="40% - Colore 5 2 2 4 3 2 3" xfId="12155"/>
    <cellStyle name="40% - Colore 5 2 2 4 3 3" xfId="12156"/>
    <cellStyle name="40% - Colore 5 2 2 4 3 3 2" xfId="12157"/>
    <cellStyle name="40% - Colore 5 2 2 4 3 4" xfId="12158"/>
    <cellStyle name="40% - Colore 5 2 2 4 4" xfId="12159"/>
    <cellStyle name="40% - Colore 5 2 2 4 4 2" xfId="12160"/>
    <cellStyle name="40% - Colore 5 2 2 4 4 2 2" xfId="12161"/>
    <cellStyle name="40% - Colore 5 2 2 4 4 3" xfId="12162"/>
    <cellStyle name="40% - Colore 5 2 2 4 5" xfId="12163"/>
    <cellStyle name="40% - Colore 5 2 2 4 5 2" xfId="12164"/>
    <cellStyle name="40% - Colore 5 2 2 4 6" xfId="12165"/>
    <cellStyle name="40% - Colore 5 2 2 4 6 2" xfId="12166"/>
    <cellStyle name="40% - Colore 5 2 2 4 7" xfId="12167"/>
    <cellStyle name="40% - Colore 5 2 2 4 7 2" xfId="12168"/>
    <cellStyle name="40% - Colore 5 2 2 4 8" xfId="12169"/>
    <cellStyle name="40% - Colore 5 2 2 5" xfId="12170"/>
    <cellStyle name="40% - Colore 5 2 2 5 2" xfId="12171"/>
    <cellStyle name="40% - Colore 5 2 2 5 2 2" xfId="12172"/>
    <cellStyle name="40% - Colore 5 2 2 5 2 2 2" xfId="12173"/>
    <cellStyle name="40% - Colore 5 2 2 5 2 2 2 2" xfId="12174"/>
    <cellStyle name="40% - Colore 5 2 2 5 2 2 3" xfId="12175"/>
    <cellStyle name="40% - Colore 5 2 2 5 2 3" xfId="12176"/>
    <cellStyle name="40% - Colore 5 2 2 5 2 3 2" xfId="12177"/>
    <cellStyle name="40% - Colore 5 2 2 5 2 4" xfId="12178"/>
    <cellStyle name="40% - Colore 5 2 2 5 3" xfId="12179"/>
    <cellStyle name="40% - Colore 5 2 2 5 3 2" xfId="12180"/>
    <cellStyle name="40% - Colore 5 2 2 5 3 2 2" xfId="12181"/>
    <cellStyle name="40% - Colore 5 2 2 5 3 3" xfId="12182"/>
    <cellStyle name="40% - Colore 5 2 2 5 4" xfId="12183"/>
    <cellStyle name="40% - Colore 5 2 2 5 4 2" xfId="12184"/>
    <cellStyle name="40% - Colore 5 2 2 5 5" xfId="12185"/>
    <cellStyle name="40% - Colore 5 2 2 5 5 2" xfId="12186"/>
    <cellStyle name="40% - Colore 5 2 2 5 6" xfId="12187"/>
    <cellStyle name="40% - Colore 5 2 2 6" xfId="12188"/>
    <cellStyle name="40% - Colore 5 2 2 6 2" xfId="12189"/>
    <cellStyle name="40% - Colore 5 2 2 6 2 2" xfId="12190"/>
    <cellStyle name="40% - Colore 5 2 2 6 2 2 2" xfId="12191"/>
    <cellStyle name="40% - Colore 5 2 2 6 2 3" xfId="12192"/>
    <cellStyle name="40% - Colore 5 2 2 6 3" xfId="12193"/>
    <cellStyle name="40% - Colore 5 2 2 6 3 2" xfId="12194"/>
    <cellStyle name="40% - Colore 5 2 2 6 4" xfId="12195"/>
    <cellStyle name="40% - Colore 5 2 2 7" xfId="12196"/>
    <cellStyle name="40% - Colore 5 2 2 7 2" xfId="12197"/>
    <cellStyle name="40% - Colore 5 2 2 7 2 2" xfId="12198"/>
    <cellStyle name="40% - Colore 5 2 2 7 3" xfId="12199"/>
    <cellStyle name="40% - Colore 5 2 2 8" xfId="12200"/>
    <cellStyle name="40% - Colore 5 2 2 8 2" xfId="12201"/>
    <cellStyle name="40% - Colore 5 2 2 9" xfId="12202"/>
    <cellStyle name="40% - Colore 5 2 2 9 2" xfId="12203"/>
    <cellStyle name="40% - Colore 5 2 3" xfId="12204"/>
    <cellStyle name="40% - Colore 5 2 3 10" xfId="12205"/>
    <cellStyle name="40% - Colore 5 2 3 2" xfId="12206"/>
    <cellStyle name="40% - Colore 5 2 3 2 2" xfId="12207"/>
    <cellStyle name="40% - Colore 5 2 3 2 2 2" xfId="12208"/>
    <cellStyle name="40% - Colore 5 2 3 2 2 2 2" xfId="12209"/>
    <cellStyle name="40% - Colore 5 2 3 2 2 2 2 2" xfId="12210"/>
    <cellStyle name="40% - Colore 5 2 3 2 2 2 2 2 2" xfId="12211"/>
    <cellStyle name="40% - Colore 5 2 3 2 2 2 2 2 2 2" xfId="12212"/>
    <cellStyle name="40% - Colore 5 2 3 2 2 2 2 2 3" xfId="12213"/>
    <cellStyle name="40% - Colore 5 2 3 2 2 2 2 3" xfId="12214"/>
    <cellStyle name="40% - Colore 5 2 3 2 2 2 2 3 2" xfId="12215"/>
    <cellStyle name="40% - Colore 5 2 3 2 2 2 2 4" xfId="12216"/>
    <cellStyle name="40% - Colore 5 2 3 2 2 2 3" xfId="12217"/>
    <cellStyle name="40% - Colore 5 2 3 2 2 2 3 2" xfId="12218"/>
    <cellStyle name="40% - Colore 5 2 3 2 2 2 3 2 2" xfId="12219"/>
    <cellStyle name="40% - Colore 5 2 3 2 2 2 3 3" xfId="12220"/>
    <cellStyle name="40% - Colore 5 2 3 2 2 2 4" xfId="12221"/>
    <cellStyle name="40% - Colore 5 2 3 2 2 2 4 2" xfId="12222"/>
    <cellStyle name="40% - Colore 5 2 3 2 2 2 5" xfId="12223"/>
    <cellStyle name="40% - Colore 5 2 3 2 2 3" xfId="12224"/>
    <cellStyle name="40% - Colore 5 2 3 2 2 3 2" xfId="12225"/>
    <cellStyle name="40% - Colore 5 2 3 2 2 3 2 2" xfId="12226"/>
    <cellStyle name="40% - Colore 5 2 3 2 2 3 2 2 2" xfId="12227"/>
    <cellStyle name="40% - Colore 5 2 3 2 2 3 2 3" xfId="12228"/>
    <cellStyle name="40% - Colore 5 2 3 2 2 3 3" xfId="12229"/>
    <cellStyle name="40% - Colore 5 2 3 2 2 3 3 2" xfId="12230"/>
    <cellStyle name="40% - Colore 5 2 3 2 2 3 4" xfId="12231"/>
    <cellStyle name="40% - Colore 5 2 3 2 2 4" xfId="12232"/>
    <cellStyle name="40% - Colore 5 2 3 2 2 4 2" xfId="12233"/>
    <cellStyle name="40% - Colore 5 2 3 2 2 4 2 2" xfId="12234"/>
    <cellStyle name="40% - Colore 5 2 3 2 2 4 3" xfId="12235"/>
    <cellStyle name="40% - Colore 5 2 3 2 2 5" xfId="12236"/>
    <cellStyle name="40% - Colore 5 2 3 2 2 5 2" xfId="12237"/>
    <cellStyle name="40% - Colore 5 2 3 2 2 6" xfId="12238"/>
    <cellStyle name="40% - Colore 5 2 3 2 2 6 2" xfId="12239"/>
    <cellStyle name="40% - Colore 5 2 3 2 2 7" xfId="12240"/>
    <cellStyle name="40% - Colore 5 2 3 2 2 7 2" xfId="12241"/>
    <cellStyle name="40% - Colore 5 2 3 2 2 8" xfId="12242"/>
    <cellStyle name="40% - Colore 5 2 3 2 3" xfId="12243"/>
    <cellStyle name="40% - Colore 5 2 3 2 3 2" xfId="12244"/>
    <cellStyle name="40% - Colore 5 2 3 2 3 2 2" xfId="12245"/>
    <cellStyle name="40% - Colore 5 2 3 2 3 2 2 2" xfId="12246"/>
    <cellStyle name="40% - Colore 5 2 3 2 3 2 2 2 2" xfId="12247"/>
    <cellStyle name="40% - Colore 5 2 3 2 3 2 2 3" xfId="12248"/>
    <cellStyle name="40% - Colore 5 2 3 2 3 2 3" xfId="12249"/>
    <cellStyle name="40% - Colore 5 2 3 2 3 2 3 2" xfId="12250"/>
    <cellStyle name="40% - Colore 5 2 3 2 3 2 4" xfId="12251"/>
    <cellStyle name="40% - Colore 5 2 3 2 3 3" xfId="12252"/>
    <cellStyle name="40% - Colore 5 2 3 2 3 3 2" xfId="12253"/>
    <cellStyle name="40% - Colore 5 2 3 2 3 3 2 2" xfId="12254"/>
    <cellStyle name="40% - Colore 5 2 3 2 3 3 3" xfId="12255"/>
    <cellStyle name="40% - Colore 5 2 3 2 3 4" xfId="12256"/>
    <cellStyle name="40% - Colore 5 2 3 2 3 4 2" xfId="12257"/>
    <cellStyle name="40% - Colore 5 2 3 2 3 5" xfId="12258"/>
    <cellStyle name="40% - Colore 5 2 3 2 4" xfId="12259"/>
    <cellStyle name="40% - Colore 5 2 3 2 4 2" xfId="12260"/>
    <cellStyle name="40% - Colore 5 2 3 2 4 2 2" xfId="12261"/>
    <cellStyle name="40% - Colore 5 2 3 2 4 2 2 2" xfId="12262"/>
    <cellStyle name="40% - Colore 5 2 3 2 4 2 3" xfId="12263"/>
    <cellStyle name="40% - Colore 5 2 3 2 4 3" xfId="12264"/>
    <cellStyle name="40% - Colore 5 2 3 2 4 3 2" xfId="12265"/>
    <cellStyle name="40% - Colore 5 2 3 2 4 4" xfId="12266"/>
    <cellStyle name="40% - Colore 5 2 3 2 5" xfId="12267"/>
    <cellStyle name="40% - Colore 5 2 3 2 5 2" xfId="12268"/>
    <cellStyle name="40% - Colore 5 2 3 2 5 2 2" xfId="12269"/>
    <cellStyle name="40% - Colore 5 2 3 2 5 3" xfId="12270"/>
    <cellStyle name="40% - Colore 5 2 3 2 6" xfId="12271"/>
    <cellStyle name="40% - Colore 5 2 3 2 6 2" xfId="12272"/>
    <cellStyle name="40% - Colore 5 2 3 2 7" xfId="12273"/>
    <cellStyle name="40% - Colore 5 2 3 2 7 2" xfId="12274"/>
    <cellStyle name="40% - Colore 5 2 3 2 8" xfId="12275"/>
    <cellStyle name="40% - Colore 5 2 3 2 8 2" xfId="12276"/>
    <cellStyle name="40% - Colore 5 2 3 2 9" xfId="12277"/>
    <cellStyle name="40% - Colore 5 2 3 3" xfId="12278"/>
    <cellStyle name="40% - Colore 5 2 3 3 2" xfId="12279"/>
    <cellStyle name="40% - Colore 5 2 3 3 2 2" xfId="12280"/>
    <cellStyle name="40% - Colore 5 2 3 3 2 2 2" xfId="12281"/>
    <cellStyle name="40% - Colore 5 2 3 3 2 2 2 2" xfId="12282"/>
    <cellStyle name="40% - Colore 5 2 3 3 2 2 2 2 2" xfId="12283"/>
    <cellStyle name="40% - Colore 5 2 3 3 2 2 2 3" xfId="12284"/>
    <cellStyle name="40% - Colore 5 2 3 3 2 2 3" xfId="12285"/>
    <cellStyle name="40% - Colore 5 2 3 3 2 2 3 2" xfId="12286"/>
    <cellStyle name="40% - Colore 5 2 3 3 2 2 4" xfId="12287"/>
    <cellStyle name="40% - Colore 5 2 3 3 2 3" xfId="12288"/>
    <cellStyle name="40% - Colore 5 2 3 3 2 3 2" xfId="12289"/>
    <cellStyle name="40% - Colore 5 2 3 3 2 3 2 2" xfId="12290"/>
    <cellStyle name="40% - Colore 5 2 3 3 2 3 3" xfId="12291"/>
    <cellStyle name="40% - Colore 5 2 3 3 2 4" xfId="12292"/>
    <cellStyle name="40% - Colore 5 2 3 3 2 4 2" xfId="12293"/>
    <cellStyle name="40% - Colore 5 2 3 3 2 5" xfId="12294"/>
    <cellStyle name="40% - Colore 5 2 3 3 2 5 2" xfId="12295"/>
    <cellStyle name="40% - Colore 5 2 3 3 2 6" xfId="12296"/>
    <cellStyle name="40% - Colore 5 2 3 3 3" xfId="12297"/>
    <cellStyle name="40% - Colore 5 2 3 3 3 2" xfId="12298"/>
    <cellStyle name="40% - Colore 5 2 3 3 3 2 2" xfId="12299"/>
    <cellStyle name="40% - Colore 5 2 3 3 3 2 2 2" xfId="12300"/>
    <cellStyle name="40% - Colore 5 2 3 3 3 2 3" xfId="12301"/>
    <cellStyle name="40% - Colore 5 2 3 3 3 3" xfId="12302"/>
    <cellStyle name="40% - Colore 5 2 3 3 3 3 2" xfId="12303"/>
    <cellStyle name="40% - Colore 5 2 3 3 3 4" xfId="12304"/>
    <cellStyle name="40% - Colore 5 2 3 3 4" xfId="12305"/>
    <cellStyle name="40% - Colore 5 2 3 3 4 2" xfId="12306"/>
    <cellStyle name="40% - Colore 5 2 3 3 4 2 2" xfId="12307"/>
    <cellStyle name="40% - Colore 5 2 3 3 4 3" xfId="12308"/>
    <cellStyle name="40% - Colore 5 2 3 3 5" xfId="12309"/>
    <cellStyle name="40% - Colore 5 2 3 3 5 2" xfId="12310"/>
    <cellStyle name="40% - Colore 5 2 3 3 6" xfId="12311"/>
    <cellStyle name="40% - Colore 5 2 3 3 6 2" xfId="12312"/>
    <cellStyle name="40% - Colore 5 2 3 3 7" xfId="12313"/>
    <cellStyle name="40% - Colore 5 2 3 3 7 2" xfId="12314"/>
    <cellStyle name="40% - Colore 5 2 3 3 8" xfId="12315"/>
    <cellStyle name="40% - Colore 5 2 3 4" xfId="12316"/>
    <cellStyle name="40% - Colore 5 2 3 4 2" xfId="12317"/>
    <cellStyle name="40% - Colore 5 2 3 4 2 2" xfId="12318"/>
    <cellStyle name="40% - Colore 5 2 3 4 2 2 2" xfId="12319"/>
    <cellStyle name="40% - Colore 5 2 3 4 2 2 2 2" xfId="12320"/>
    <cellStyle name="40% - Colore 5 2 3 4 2 2 3" xfId="12321"/>
    <cellStyle name="40% - Colore 5 2 3 4 2 3" xfId="12322"/>
    <cellStyle name="40% - Colore 5 2 3 4 2 3 2" xfId="12323"/>
    <cellStyle name="40% - Colore 5 2 3 4 2 4" xfId="12324"/>
    <cellStyle name="40% - Colore 5 2 3 4 3" xfId="12325"/>
    <cellStyle name="40% - Colore 5 2 3 4 3 2" xfId="12326"/>
    <cellStyle name="40% - Colore 5 2 3 4 3 2 2" xfId="12327"/>
    <cellStyle name="40% - Colore 5 2 3 4 3 3" xfId="12328"/>
    <cellStyle name="40% - Colore 5 2 3 4 4" xfId="12329"/>
    <cellStyle name="40% - Colore 5 2 3 4 4 2" xfId="12330"/>
    <cellStyle name="40% - Colore 5 2 3 4 5" xfId="12331"/>
    <cellStyle name="40% - Colore 5 2 3 4 5 2" xfId="12332"/>
    <cellStyle name="40% - Colore 5 2 3 4 6" xfId="12333"/>
    <cellStyle name="40% - Colore 5 2 3 5" xfId="12334"/>
    <cellStyle name="40% - Colore 5 2 3 5 2" xfId="12335"/>
    <cellStyle name="40% - Colore 5 2 3 5 2 2" xfId="12336"/>
    <cellStyle name="40% - Colore 5 2 3 5 2 2 2" xfId="12337"/>
    <cellStyle name="40% - Colore 5 2 3 5 2 3" xfId="12338"/>
    <cellStyle name="40% - Colore 5 2 3 5 3" xfId="12339"/>
    <cellStyle name="40% - Colore 5 2 3 5 3 2" xfId="12340"/>
    <cellStyle name="40% - Colore 5 2 3 5 4" xfId="12341"/>
    <cellStyle name="40% - Colore 5 2 3 6" xfId="12342"/>
    <cellStyle name="40% - Colore 5 2 3 6 2" xfId="12343"/>
    <cellStyle name="40% - Colore 5 2 3 6 2 2" xfId="12344"/>
    <cellStyle name="40% - Colore 5 2 3 6 3" xfId="12345"/>
    <cellStyle name="40% - Colore 5 2 3 7" xfId="12346"/>
    <cellStyle name="40% - Colore 5 2 3 7 2" xfId="12347"/>
    <cellStyle name="40% - Colore 5 2 3 8" xfId="12348"/>
    <cellStyle name="40% - Colore 5 2 3 8 2" xfId="12349"/>
    <cellStyle name="40% - Colore 5 2 3 9" xfId="12350"/>
    <cellStyle name="40% - Colore 5 2 3 9 2" xfId="12351"/>
    <cellStyle name="40% - Colore 5 2 4" xfId="12352"/>
    <cellStyle name="40% - Colore 5 2 4 2" xfId="12353"/>
    <cellStyle name="40% - Colore 5 2 4 2 2" xfId="12354"/>
    <cellStyle name="40% - Colore 5 2 4 2 2 2" xfId="12355"/>
    <cellStyle name="40% - Colore 5 2 4 2 2 2 2" xfId="12356"/>
    <cellStyle name="40% - Colore 5 2 4 2 2 2 2 2" xfId="12357"/>
    <cellStyle name="40% - Colore 5 2 4 2 2 2 2 2 2" xfId="12358"/>
    <cellStyle name="40% - Colore 5 2 4 2 2 2 2 3" xfId="12359"/>
    <cellStyle name="40% - Colore 5 2 4 2 2 2 3" xfId="12360"/>
    <cellStyle name="40% - Colore 5 2 4 2 2 2 3 2" xfId="12361"/>
    <cellStyle name="40% - Colore 5 2 4 2 2 2 4" xfId="12362"/>
    <cellStyle name="40% - Colore 5 2 4 2 2 3" xfId="12363"/>
    <cellStyle name="40% - Colore 5 2 4 2 2 3 2" xfId="12364"/>
    <cellStyle name="40% - Colore 5 2 4 2 2 3 2 2" xfId="12365"/>
    <cellStyle name="40% - Colore 5 2 4 2 2 3 3" xfId="12366"/>
    <cellStyle name="40% - Colore 5 2 4 2 2 4" xfId="12367"/>
    <cellStyle name="40% - Colore 5 2 4 2 2 4 2" xfId="12368"/>
    <cellStyle name="40% - Colore 5 2 4 2 2 5" xfId="12369"/>
    <cellStyle name="40% - Colore 5 2 4 2 3" xfId="12370"/>
    <cellStyle name="40% - Colore 5 2 4 2 3 2" xfId="12371"/>
    <cellStyle name="40% - Colore 5 2 4 2 3 2 2" xfId="12372"/>
    <cellStyle name="40% - Colore 5 2 4 2 3 2 2 2" xfId="12373"/>
    <cellStyle name="40% - Colore 5 2 4 2 3 2 3" xfId="12374"/>
    <cellStyle name="40% - Colore 5 2 4 2 3 3" xfId="12375"/>
    <cellStyle name="40% - Colore 5 2 4 2 3 3 2" xfId="12376"/>
    <cellStyle name="40% - Colore 5 2 4 2 3 4" xfId="12377"/>
    <cellStyle name="40% - Colore 5 2 4 2 4" xfId="12378"/>
    <cellStyle name="40% - Colore 5 2 4 2 4 2" xfId="12379"/>
    <cellStyle name="40% - Colore 5 2 4 2 4 2 2" xfId="12380"/>
    <cellStyle name="40% - Colore 5 2 4 2 4 3" xfId="12381"/>
    <cellStyle name="40% - Colore 5 2 4 2 5" xfId="12382"/>
    <cellStyle name="40% - Colore 5 2 4 2 5 2" xfId="12383"/>
    <cellStyle name="40% - Colore 5 2 4 2 6" xfId="12384"/>
    <cellStyle name="40% - Colore 5 2 4 2 6 2" xfId="12385"/>
    <cellStyle name="40% - Colore 5 2 4 2 7" xfId="12386"/>
    <cellStyle name="40% - Colore 5 2 4 2 7 2" xfId="12387"/>
    <cellStyle name="40% - Colore 5 2 4 2 8" xfId="12388"/>
    <cellStyle name="40% - Colore 5 2 4 3" xfId="12389"/>
    <cellStyle name="40% - Colore 5 2 4 3 2" xfId="12390"/>
    <cellStyle name="40% - Colore 5 2 4 3 2 2" xfId="12391"/>
    <cellStyle name="40% - Colore 5 2 4 3 2 2 2" xfId="12392"/>
    <cellStyle name="40% - Colore 5 2 4 3 2 2 2 2" xfId="12393"/>
    <cellStyle name="40% - Colore 5 2 4 3 2 2 3" xfId="12394"/>
    <cellStyle name="40% - Colore 5 2 4 3 2 3" xfId="12395"/>
    <cellStyle name="40% - Colore 5 2 4 3 2 3 2" xfId="12396"/>
    <cellStyle name="40% - Colore 5 2 4 3 2 4" xfId="12397"/>
    <cellStyle name="40% - Colore 5 2 4 3 3" xfId="12398"/>
    <cellStyle name="40% - Colore 5 2 4 3 3 2" xfId="12399"/>
    <cellStyle name="40% - Colore 5 2 4 3 3 2 2" xfId="12400"/>
    <cellStyle name="40% - Colore 5 2 4 3 3 3" xfId="12401"/>
    <cellStyle name="40% - Colore 5 2 4 3 4" xfId="12402"/>
    <cellStyle name="40% - Colore 5 2 4 3 4 2" xfId="12403"/>
    <cellStyle name="40% - Colore 5 2 4 3 5" xfId="12404"/>
    <cellStyle name="40% - Colore 5 2 4 4" xfId="12405"/>
    <cellStyle name="40% - Colore 5 2 4 4 2" xfId="12406"/>
    <cellStyle name="40% - Colore 5 2 4 4 2 2" xfId="12407"/>
    <cellStyle name="40% - Colore 5 2 4 4 2 2 2" xfId="12408"/>
    <cellStyle name="40% - Colore 5 2 4 4 2 3" xfId="12409"/>
    <cellStyle name="40% - Colore 5 2 4 4 3" xfId="12410"/>
    <cellStyle name="40% - Colore 5 2 4 4 3 2" xfId="12411"/>
    <cellStyle name="40% - Colore 5 2 4 4 4" xfId="12412"/>
    <cellStyle name="40% - Colore 5 2 4 5" xfId="12413"/>
    <cellStyle name="40% - Colore 5 2 4 5 2" xfId="12414"/>
    <cellStyle name="40% - Colore 5 2 4 5 2 2" xfId="12415"/>
    <cellStyle name="40% - Colore 5 2 4 5 3" xfId="12416"/>
    <cellStyle name="40% - Colore 5 2 4 6" xfId="12417"/>
    <cellStyle name="40% - Colore 5 2 4 6 2" xfId="12418"/>
    <cellStyle name="40% - Colore 5 2 4 7" xfId="12419"/>
    <cellStyle name="40% - Colore 5 2 4 7 2" xfId="12420"/>
    <cellStyle name="40% - Colore 5 2 4 8" xfId="12421"/>
    <cellStyle name="40% - Colore 5 2 4 8 2" xfId="12422"/>
    <cellStyle name="40% - Colore 5 2 4 9" xfId="12423"/>
    <cellStyle name="40% - Colore 5 2 5" xfId="12424"/>
    <cellStyle name="40% - Colore 5 2 5 2" xfId="12425"/>
    <cellStyle name="40% - Colore 5 2 5 2 2" xfId="12426"/>
    <cellStyle name="40% - Colore 5 2 5 2 2 2" xfId="12427"/>
    <cellStyle name="40% - Colore 5 2 5 2 2 2 2" xfId="12428"/>
    <cellStyle name="40% - Colore 5 2 5 2 2 2 2 2" xfId="12429"/>
    <cellStyle name="40% - Colore 5 2 5 2 2 2 3" xfId="12430"/>
    <cellStyle name="40% - Colore 5 2 5 2 2 3" xfId="12431"/>
    <cellStyle name="40% - Colore 5 2 5 2 2 3 2" xfId="12432"/>
    <cellStyle name="40% - Colore 5 2 5 2 2 4" xfId="12433"/>
    <cellStyle name="40% - Colore 5 2 5 2 3" xfId="12434"/>
    <cellStyle name="40% - Colore 5 2 5 2 3 2" xfId="12435"/>
    <cellStyle name="40% - Colore 5 2 5 2 3 2 2" xfId="12436"/>
    <cellStyle name="40% - Colore 5 2 5 2 3 3" xfId="12437"/>
    <cellStyle name="40% - Colore 5 2 5 2 4" xfId="12438"/>
    <cellStyle name="40% - Colore 5 2 5 2 4 2" xfId="12439"/>
    <cellStyle name="40% - Colore 5 2 5 2 5" xfId="12440"/>
    <cellStyle name="40% - Colore 5 2 5 2 5 2" xfId="12441"/>
    <cellStyle name="40% - Colore 5 2 5 2 6" xfId="12442"/>
    <cellStyle name="40% - Colore 5 2 5 3" xfId="12443"/>
    <cellStyle name="40% - Colore 5 2 5 3 2" xfId="12444"/>
    <cellStyle name="40% - Colore 5 2 5 3 2 2" xfId="12445"/>
    <cellStyle name="40% - Colore 5 2 5 3 2 2 2" xfId="12446"/>
    <cellStyle name="40% - Colore 5 2 5 3 2 3" xfId="12447"/>
    <cellStyle name="40% - Colore 5 2 5 3 3" xfId="12448"/>
    <cellStyle name="40% - Colore 5 2 5 3 3 2" xfId="12449"/>
    <cellStyle name="40% - Colore 5 2 5 3 4" xfId="12450"/>
    <cellStyle name="40% - Colore 5 2 5 4" xfId="12451"/>
    <cellStyle name="40% - Colore 5 2 5 4 2" xfId="12452"/>
    <cellStyle name="40% - Colore 5 2 5 4 2 2" xfId="12453"/>
    <cellStyle name="40% - Colore 5 2 5 4 3" xfId="12454"/>
    <cellStyle name="40% - Colore 5 2 5 5" xfId="12455"/>
    <cellStyle name="40% - Colore 5 2 5 5 2" xfId="12456"/>
    <cellStyle name="40% - Colore 5 2 5 6" xfId="12457"/>
    <cellStyle name="40% - Colore 5 2 5 6 2" xfId="12458"/>
    <cellStyle name="40% - Colore 5 2 5 7" xfId="12459"/>
    <cellStyle name="40% - Colore 5 2 5 7 2" xfId="12460"/>
    <cellStyle name="40% - Colore 5 2 5 8" xfId="12461"/>
    <cellStyle name="40% - Colore 5 2 6" xfId="12462"/>
    <cellStyle name="40% - Colore 5 2 6 2" xfId="12463"/>
    <cellStyle name="40% - Colore 5 2 6 2 2" xfId="12464"/>
    <cellStyle name="40% - Colore 5 2 6 2 2 2" xfId="12465"/>
    <cellStyle name="40% - Colore 5 2 6 2 2 2 2" xfId="12466"/>
    <cellStyle name="40% - Colore 5 2 6 2 2 3" xfId="12467"/>
    <cellStyle name="40% - Colore 5 2 6 2 3" xfId="12468"/>
    <cellStyle name="40% - Colore 5 2 6 2 3 2" xfId="12469"/>
    <cellStyle name="40% - Colore 5 2 6 2 4" xfId="12470"/>
    <cellStyle name="40% - Colore 5 2 6 3" xfId="12471"/>
    <cellStyle name="40% - Colore 5 2 6 3 2" xfId="12472"/>
    <cellStyle name="40% - Colore 5 2 6 3 2 2" xfId="12473"/>
    <cellStyle name="40% - Colore 5 2 6 3 3" xfId="12474"/>
    <cellStyle name="40% - Colore 5 2 6 4" xfId="12475"/>
    <cellStyle name="40% - Colore 5 2 6 4 2" xfId="12476"/>
    <cellStyle name="40% - Colore 5 2 6 5" xfId="12477"/>
    <cellStyle name="40% - Colore 5 2 6 5 2" xfId="12478"/>
    <cellStyle name="40% - Colore 5 2 6 6" xfId="12479"/>
    <cellStyle name="40% - Colore 5 2 7" xfId="12480"/>
    <cellStyle name="40% - Colore 5 2 7 2" xfId="12481"/>
    <cellStyle name="40% - Colore 5 2 7 2 2" xfId="12482"/>
    <cellStyle name="40% - Colore 5 2 7 2 2 2" xfId="12483"/>
    <cellStyle name="40% - Colore 5 2 7 2 3" xfId="12484"/>
    <cellStyle name="40% - Colore 5 2 7 3" xfId="12485"/>
    <cellStyle name="40% - Colore 5 2 7 3 2" xfId="12486"/>
    <cellStyle name="40% - Colore 5 2 7 4" xfId="12487"/>
    <cellStyle name="40% - Colore 5 2 8" xfId="12488"/>
    <cellStyle name="40% - Colore 5 2 8 2" xfId="12489"/>
    <cellStyle name="40% - Colore 5 2 8 2 2" xfId="12490"/>
    <cellStyle name="40% - Colore 5 2 8 3" xfId="12491"/>
    <cellStyle name="40% - Colore 5 2 9" xfId="12492"/>
    <cellStyle name="40% - Colore 5 2 9 2" xfId="12493"/>
    <cellStyle name="40% - Colore 5 3" xfId="12494"/>
    <cellStyle name="40% - Colore 5 3 10" xfId="12495"/>
    <cellStyle name="40% - Colore 5 3 10 2" xfId="12496"/>
    <cellStyle name="40% - Colore 5 3 11" xfId="12497"/>
    <cellStyle name="40% - Colore 5 3 12" xfId="12498"/>
    <cellStyle name="40% - Colore 5 3 2" xfId="12499"/>
    <cellStyle name="40% - Colore 5 3 2 10" xfId="12500"/>
    <cellStyle name="40% - Colore 5 3 2 2" xfId="12501"/>
    <cellStyle name="40% - Colore 5 3 2 2 2" xfId="12502"/>
    <cellStyle name="40% - Colore 5 3 2 2 2 2" xfId="12503"/>
    <cellStyle name="40% - Colore 5 3 2 2 2 2 2" xfId="12504"/>
    <cellStyle name="40% - Colore 5 3 2 2 2 2 2 2" xfId="12505"/>
    <cellStyle name="40% - Colore 5 3 2 2 2 2 2 2 2" xfId="12506"/>
    <cellStyle name="40% - Colore 5 3 2 2 2 2 2 2 2 2" xfId="12507"/>
    <cellStyle name="40% - Colore 5 3 2 2 2 2 2 2 3" xfId="12508"/>
    <cellStyle name="40% - Colore 5 3 2 2 2 2 2 3" xfId="12509"/>
    <cellStyle name="40% - Colore 5 3 2 2 2 2 2 3 2" xfId="12510"/>
    <cellStyle name="40% - Colore 5 3 2 2 2 2 2 4" xfId="12511"/>
    <cellStyle name="40% - Colore 5 3 2 2 2 2 3" xfId="12512"/>
    <cellStyle name="40% - Colore 5 3 2 2 2 2 3 2" xfId="12513"/>
    <cellStyle name="40% - Colore 5 3 2 2 2 2 3 2 2" xfId="12514"/>
    <cellStyle name="40% - Colore 5 3 2 2 2 2 3 3" xfId="12515"/>
    <cellStyle name="40% - Colore 5 3 2 2 2 2 4" xfId="12516"/>
    <cellStyle name="40% - Colore 5 3 2 2 2 2 4 2" xfId="12517"/>
    <cellStyle name="40% - Colore 5 3 2 2 2 2 5" xfId="12518"/>
    <cellStyle name="40% - Colore 5 3 2 2 2 3" xfId="12519"/>
    <cellStyle name="40% - Colore 5 3 2 2 2 3 2" xfId="12520"/>
    <cellStyle name="40% - Colore 5 3 2 2 2 3 2 2" xfId="12521"/>
    <cellStyle name="40% - Colore 5 3 2 2 2 3 2 2 2" xfId="12522"/>
    <cellStyle name="40% - Colore 5 3 2 2 2 3 2 3" xfId="12523"/>
    <cellStyle name="40% - Colore 5 3 2 2 2 3 3" xfId="12524"/>
    <cellStyle name="40% - Colore 5 3 2 2 2 3 3 2" xfId="12525"/>
    <cellStyle name="40% - Colore 5 3 2 2 2 3 4" xfId="12526"/>
    <cellStyle name="40% - Colore 5 3 2 2 2 4" xfId="12527"/>
    <cellStyle name="40% - Colore 5 3 2 2 2 4 2" xfId="12528"/>
    <cellStyle name="40% - Colore 5 3 2 2 2 4 2 2" xfId="12529"/>
    <cellStyle name="40% - Colore 5 3 2 2 2 4 3" xfId="12530"/>
    <cellStyle name="40% - Colore 5 3 2 2 2 5" xfId="12531"/>
    <cellStyle name="40% - Colore 5 3 2 2 2 5 2" xfId="12532"/>
    <cellStyle name="40% - Colore 5 3 2 2 2 6" xfId="12533"/>
    <cellStyle name="40% - Colore 5 3 2 2 2 6 2" xfId="12534"/>
    <cellStyle name="40% - Colore 5 3 2 2 2 7" xfId="12535"/>
    <cellStyle name="40% - Colore 5 3 2 2 2 7 2" xfId="12536"/>
    <cellStyle name="40% - Colore 5 3 2 2 2 8" xfId="12537"/>
    <cellStyle name="40% - Colore 5 3 2 2 3" xfId="12538"/>
    <cellStyle name="40% - Colore 5 3 2 2 3 2" xfId="12539"/>
    <cellStyle name="40% - Colore 5 3 2 2 3 2 2" xfId="12540"/>
    <cellStyle name="40% - Colore 5 3 2 2 3 2 2 2" xfId="12541"/>
    <cellStyle name="40% - Colore 5 3 2 2 3 2 2 2 2" xfId="12542"/>
    <cellStyle name="40% - Colore 5 3 2 2 3 2 2 3" xfId="12543"/>
    <cellStyle name="40% - Colore 5 3 2 2 3 2 3" xfId="12544"/>
    <cellStyle name="40% - Colore 5 3 2 2 3 2 3 2" xfId="12545"/>
    <cellStyle name="40% - Colore 5 3 2 2 3 2 4" xfId="12546"/>
    <cellStyle name="40% - Colore 5 3 2 2 3 3" xfId="12547"/>
    <cellStyle name="40% - Colore 5 3 2 2 3 3 2" xfId="12548"/>
    <cellStyle name="40% - Colore 5 3 2 2 3 3 2 2" xfId="12549"/>
    <cellStyle name="40% - Colore 5 3 2 2 3 3 3" xfId="12550"/>
    <cellStyle name="40% - Colore 5 3 2 2 3 4" xfId="12551"/>
    <cellStyle name="40% - Colore 5 3 2 2 3 4 2" xfId="12552"/>
    <cellStyle name="40% - Colore 5 3 2 2 3 5" xfId="12553"/>
    <cellStyle name="40% - Colore 5 3 2 2 4" xfId="12554"/>
    <cellStyle name="40% - Colore 5 3 2 2 4 2" xfId="12555"/>
    <cellStyle name="40% - Colore 5 3 2 2 4 2 2" xfId="12556"/>
    <cellStyle name="40% - Colore 5 3 2 2 4 2 2 2" xfId="12557"/>
    <cellStyle name="40% - Colore 5 3 2 2 4 2 3" xfId="12558"/>
    <cellStyle name="40% - Colore 5 3 2 2 4 3" xfId="12559"/>
    <cellStyle name="40% - Colore 5 3 2 2 4 3 2" xfId="12560"/>
    <cellStyle name="40% - Colore 5 3 2 2 4 4" xfId="12561"/>
    <cellStyle name="40% - Colore 5 3 2 2 5" xfId="12562"/>
    <cellStyle name="40% - Colore 5 3 2 2 5 2" xfId="12563"/>
    <cellStyle name="40% - Colore 5 3 2 2 5 2 2" xfId="12564"/>
    <cellStyle name="40% - Colore 5 3 2 2 5 3" xfId="12565"/>
    <cellStyle name="40% - Colore 5 3 2 2 6" xfId="12566"/>
    <cellStyle name="40% - Colore 5 3 2 2 6 2" xfId="12567"/>
    <cellStyle name="40% - Colore 5 3 2 2 7" xfId="12568"/>
    <cellStyle name="40% - Colore 5 3 2 2 7 2" xfId="12569"/>
    <cellStyle name="40% - Colore 5 3 2 2 8" xfId="12570"/>
    <cellStyle name="40% - Colore 5 3 2 2 8 2" xfId="12571"/>
    <cellStyle name="40% - Colore 5 3 2 2 9" xfId="12572"/>
    <cellStyle name="40% - Colore 5 3 2 3" xfId="12573"/>
    <cellStyle name="40% - Colore 5 3 2 3 2" xfId="12574"/>
    <cellStyle name="40% - Colore 5 3 2 3 2 2" xfId="12575"/>
    <cellStyle name="40% - Colore 5 3 2 3 2 2 2" xfId="12576"/>
    <cellStyle name="40% - Colore 5 3 2 3 2 2 2 2" xfId="12577"/>
    <cellStyle name="40% - Colore 5 3 2 3 2 2 2 2 2" xfId="12578"/>
    <cellStyle name="40% - Colore 5 3 2 3 2 2 2 3" xfId="12579"/>
    <cellStyle name="40% - Colore 5 3 2 3 2 2 3" xfId="12580"/>
    <cellStyle name="40% - Colore 5 3 2 3 2 2 3 2" xfId="12581"/>
    <cellStyle name="40% - Colore 5 3 2 3 2 2 4" xfId="12582"/>
    <cellStyle name="40% - Colore 5 3 2 3 2 3" xfId="12583"/>
    <cellStyle name="40% - Colore 5 3 2 3 2 3 2" xfId="12584"/>
    <cellStyle name="40% - Colore 5 3 2 3 2 3 2 2" xfId="12585"/>
    <cellStyle name="40% - Colore 5 3 2 3 2 3 3" xfId="12586"/>
    <cellStyle name="40% - Colore 5 3 2 3 2 4" xfId="12587"/>
    <cellStyle name="40% - Colore 5 3 2 3 2 4 2" xfId="12588"/>
    <cellStyle name="40% - Colore 5 3 2 3 2 5" xfId="12589"/>
    <cellStyle name="40% - Colore 5 3 2 3 2 5 2" xfId="12590"/>
    <cellStyle name="40% - Colore 5 3 2 3 2 6" xfId="12591"/>
    <cellStyle name="40% - Colore 5 3 2 3 3" xfId="12592"/>
    <cellStyle name="40% - Colore 5 3 2 3 3 2" xfId="12593"/>
    <cellStyle name="40% - Colore 5 3 2 3 3 2 2" xfId="12594"/>
    <cellStyle name="40% - Colore 5 3 2 3 3 2 2 2" xfId="12595"/>
    <cellStyle name="40% - Colore 5 3 2 3 3 2 3" xfId="12596"/>
    <cellStyle name="40% - Colore 5 3 2 3 3 3" xfId="12597"/>
    <cellStyle name="40% - Colore 5 3 2 3 3 3 2" xfId="12598"/>
    <cellStyle name="40% - Colore 5 3 2 3 3 4" xfId="12599"/>
    <cellStyle name="40% - Colore 5 3 2 3 4" xfId="12600"/>
    <cellStyle name="40% - Colore 5 3 2 3 4 2" xfId="12601"/>
    <cellStyle name="40% - Colore 5 3 2 3 4 2 2" xfId="12602"/>
    <cellStyle name="40% - Colore 5 3 2 3 4 3" xfId="12603"/>
    <cellStyle name="40% - Colore 5 3 2 3 5" xfId="12604"/>
    <cellStyle name="40% - Colore 5 3 2 3 5 2" xfId="12605"/>
    <cellStyle name="40% - Colore 5 3 2 3 6" xfId="12606"/>
    <cellStyle name="40% - Colore 5 3 2 3 6 2" xfId="12607"/>
    <cellStyle name="40% - Colore 5 3 2 3 7" xfId="12608"/>
    <cellStyle name="40% - Colore 5 3 2 3 7 2" xfId="12609"/>
    <cellStyle name="40% - Colore 5 3 2 3 8" xfId="12610"/>
    <cellStyle name="40% - Colore 5 3 2 4" xfId="12611"/>
    <cellStyle name="40% - Colore 5 3 2 4 2" xfId="12612"/>
    <cellStyle name="40% - Colore 5 3 2 4 2 2" xfId="12613"/>
    <cellStyle name="40% - Colore 5 3 2 4 2 2 2" xfId="12614"/>
    <cellStyle name="40% - Colore 5 3 2 4 2 2 2 2" xfId="12615"/>
    <cellStyle name="40% - Colore 5 3 2 4 2 2 3" xfId="12616"/>
    <cellStyle name="40% - Colore 5 3 2 4 2 3" xfId="12617"/>
    <cellStyle name="40% - Colore 5 3 2 4 2 3 2" xfId="12618"/>
    <cellStyle name="40% - Colore 5 3 2 4 2 4" xfId="12619"/>
    <cellStyle name="40% - Colore 5 3 2 4 3" xfId="12620"/>
    <cellStyle name="40% - Colore 5 3 2 4 3 2" xfId="12621"/>
    <cellStyle name="40% - Colore 5 3 2 4 3 2 2" xfId="12622"/>
    <cellStyle name="40% - Colore 5 3 2 4 3 3" xfId="12623"/>
    <cellStyle name="40% - Colore 5 3 2 4 4" xfId="12624"/>
    <cellStyle name="40% - Colore 5 3 2 4 4 2" xfId="12625"/>
    <cellStyle name="40% - Colore 5 3 2 4 5" xfId="12626"/>
    <cellStyle name="40% - Colore 5 3 2 4 5 2" xfId="12627"/>
    <cellStyle name="40% - Colore 5 3 2 4 6" xfId="12628"/>
    <cellStyle name="40% - Colore 5 3 2 5" xfId="12629"/>
    <cellStyle name="40% - Colore 5 3 2 5 2" xfId="12630"/>
    <cellStyle name="40% - Colore 5 3 2 5 2 2" xfId="12631"/>
    <cellStyle name="40% - Colore 5 3 2 5 2 2 2" xfId="12632"/>
    <cellStyle name="40% - Colore 5 3 2 5 2 3" xfId="12633"/>
    <cellStyle name="40% - Colore 5 3 2 5 3" xfId="12634"/>
    <cellStyle name="40% - Colore 5 3 2 5 3 2" xfId="12635"/>
    <cellStyle name="40% - Colore 5 3 2 5 4" xfId="12636"/>
    <cellStyle name="40% - Colore 5 3 2 6" xfId="12637"/>
    <cellStyle name="40% - Colore 5 3 2 6 2" xfId="12638"/>
    <cellStyle name="40% - Colore 5 3 2 6 2 2" xfId="12639"/>
    <cellStyle name="40% - Colore 5 3 2 6 3" xfId="12640"/>
    <cellStyle name="40% - Colore 5 3 2 7" xfId="12641"/>
    <cellStyle name="40% - Colore 5 3 2 7 2" xfId="12642"/>
    <cellStyle name="40% - Colore 5 3 2 8" xfId="12643"/>
    <cellStyle name="40% - Colore 5 3 2 8 2" xfId="12644"/>
    <cellStyle name="40% - Colore 5 3 2 9" xfId="12645"/>
    <cellStyle name="40% - Colore 5 3 2 9 2" xfId="12646"/>
    <cellStyle name="40% - Colore 5 3 3" xfId="12647"/>
    <cellStyle name="40% - Colore 5 3 3 2" xfId="12648"/>
    <cellStyle name="40% - Colore 5 3 3 2 2" xfId="12649"/>
    <cellStyle name="40% - Colore 5 3 3 2 2 2" xfId="12650"/>
    <cellStyle name="40% - Colore 5 3 3 2 2 2 2" xfId="12651"/>
    <cellStyle name="40% - Colore 5 3 3 2 2 2 2 2" xfId="12652"/>
    <cellStyle name="40% - Colore 5 3 3 2 2 2 2 2 2" xfId="12653"/>
    <cellStyle name="40% - Colore 5 3 3 2 2 2 2 3" xfId="12654"/>
    <cellStyle name="40% - Colore 5 3 3 2 2 2 3" xfId="12655"/>
    <cellStyle name="40% - Colore 5 3 3 2 2 2 3 2" xfId="12656"/>
    <cellStyle name="40% - Colore 5 3 3 2 2 2 4" xfId="12657"/>
    <cellStyle name="40% - Colore 5 3 3 2 2 3" xfId="12658"/>
    <cellStyle name="40% - Colore 5 3 3 2 2 3 2" xfId="12659"/>
    <cellStyle name="40% - Colore 5 3 3 2 2 3 2 2" xfId="12660"/>
    <cellStyle name="40% - Colore 5 3 3 2 2 3 3" xfId="12661"/>
    <cellStyle name="40% - Colore 5 3 3 2 2 4" xfId="12662"/>
    <cellStyle name="40% - Colore 5 3 3 2 2 4 2" xfId="12663"/>
    <cellStyle name="40% - Colore 5 3 3 2 2 5" xfId="12664"/>
    <cellStyle name="40% - Colore 5 3 3 2 3" xfId="12665"/>
    <cellStyle name="40% - Colore 5 3 3 2 3 2" xfId="12666"/>
    <cellStyle name="40% - Colore 5 3 3 2 3 2 2" xfId="12667"/>
    <cellStyle name="40% - Colore 5 3 3 2 3 2 2 2" xfId="12668"/>
    <cellStyle name="40% - Colore 5 3 3 2 3 2 3" xfId="12669"/>
    <cellStyle name="40% - Colore 5 3 3 2 3 3" xfId="12670"/>
    <cellStyle name="40% - Colore 5 3 3 2 3 3 2" xfId="12671"/>
    <cellStyle name="40% - Colore 5 3 3 2 3 4" xfId="12672"/>
    <cellStyle name="40% - Colore 5 3 3 2 4" xfId="12673"/>
    <cellStyle name="40% - Colore 5 3 3 2 4 2" xfId="12674"/>
    <cellStyle name="40% - Colore 5 3 3 2 4 2 2" xfId="12675"/>
    <cellStyle name="40% - Colore 5 3 3 2 4 3" xfId="12676"/>
    <cellStyle name="40% - Colore 5 3 3 2 5" xfId="12677"/>
    <cellStyle name="40% - Colore 5 3 3 2 5 2" xfId="12678"/>
    <cellStyle name="40% - Colore 5 3 3 2 6" xfId="12679"/>
    <cellStyle name="40% - Colore 5 3 3 2 6 2" xfId="12680"/>
    <cellStyle name="40% - Colore 5 3 3 2 7" xfId="12681"/>
    <cellStyle name="40% - Colore 5 3 3 2 7 2" xfId="12682"/>
    <cellStyle name="40% - Colore 5 3 3 2 8" xfId="12683"/>
    <cellStyle name="40% - Colore 5 3 3 3" xfId="12684"/>
    <cellStyle name="40% - Colore 5 3 3 3 2" xfId="12685"/>
    <cellStyle name="40% - Colore 5 3 3 3 2 2" xfId="12686"/>
    <cellStyle name="40% - Colore 5 3 3 3 2 2 2" xfId="12687"/>
    <cellStyle name="40% - Colore 5 3 3 3 2 2 2 2" xfId="12688"/>
    <cellStyle name="40% - Colore 5 3 3 3 2 2 3" xfId="12689"/>
    <cellStyle name="40% - Colore 5 3 3 3 2 3" xfId="12690"/>
    <cellStyle name="40% - Colore 5 3 3 3 2 3 2" xfId="12691"/>
    <cellStyle name="40% - Colore 5 3 3 3 2 4" xfId="12692"/>
    <cellStyle name="40% - Colore 5 3 3 3 3" xfId="12693"/>
    <cellStyle name="40% - Colore 5 3 3 3 3 2" xfId="12694"/>
    <cellStyle name="40% - Colore 5 3 3 3 3 2 2" xfId="12695"/>
    <cellStyle name="40% - Colore 5 3 3 3 3 3" xfId="12696"/>
    <cellStyle name="40% - Colore 5 3 3 3 4" xfId="12697"/>
    <cellStyle name="40% - Colore 5 3 3 3 4 2" xfId="12698"/>
    <cellStyle name="40% - Colore 5 3 3 3 5" xfId="12699"/>
    <cellStyle name="40% - Colore 5 3 3 4" xfId="12700"/>
    <cellStyle name="40% - Colore 5 3 3 4 2" xfId="12701"/>
    <cellStyle name="40% - Colore 5 3 3 4 2 2" xfId="12702"/>
    <cellStyle name="40% - Colore 5 3 3 4 2 2 2" xfId="12703"/>
    <cellStyle name="40% - Colore 5 3 3 4 2 3" xfId="12704"/>
    <cellStyle name="40% - Colore 5 3 3 4 3" xfId="12705"/>
    <cellStyle name="40% - Colore 5 3 3 4 3 2" xfId="12706"/>
    <cellStyle name="40% - Colore 5 3 3 4 4" xfId="12707"/>
    <cellStyle name="40% - Colore 5 3 3 5" xfId="12708"/>
    <cellStyle name="40% - Colore 5 3 3 5 2" xfId="12709"/>
    <cellStyle name="40% - Colore 5 3 3 5 2 2" xfId="12710"/>
    <cellStyle name="40% - Colore 5 3 3 5 3" xfId="12711"/>
    <cellStyle name="40% - Colore 5 3 3 6" xfId="12712"/>
    <cellStyle name="40% - Colore 5 3 3 6 2" xfId="12713"/>
    <cellStyle name="40% - Colore 5 3 3 7" xfId="12714"/>
    <cellStyle name="40% - Colore 5 3 3 7 2" xfId="12715"/>
    <cellStyle name="40% - Colore 5 3 3 8" xfId="12716"/>
    <cellStyle name="40% - Colore 5 3 3 8 2" xfId="12717"/>
    <cellStyle name="40% - Colore 5 3 3 9" xfId="12718"/>
    <cellStyle name="40% - Colore 5 3 4" xfId="12719"/>
    <cellStyle name="40% - Colore 5 3 4 2" xfId="12720"/>
    <cellStyle name="40% - Colore 5 3 4 2 2" xfId="12721"/>
    <cellStyle name="40% - Colore 5 3 4 2 2 2" xfId="12722"/>
    <cellStyle name="40% - Colore 5 3 4 2 2 2 2" xfId="12723"/>
    <cellStyle name="40% - Colore 5 3 4 2 2 2 2 2" xfId="12724"/>
    <cellStyle name="40% - Colore 5 3 4 2 2 2 3" xfId="12725"/>
    <cellStyle name="40% - Colore 5 3 4 2 2 3" xfId="12726"/>
    <cellStyle name="40% - Colore 5 3 4 2 2 3 2" xfId="12727"/>
    <cellStyle name="40% - Colore 5 3 4 2 2 4" xfId="12728"/>
    <cellStyle name="40% - Colore 5 3 4 2 3" xfId="12729"/>
    <cellStyle name="40% - Colore 5 3 4 2 3 2" xfId="12730"/>
    <cellStyle name="40% - Colore 5 3 4 2 3 2 2" xfId="12731"/>
    <cellStyle name="40% - Colore 5 3 4 2 3 3" xfId="12732"/>
    <cellStyle name="40% - Colore 5 3 4 2 4" xfId="12733"/>
    <cellStyle name="40% - Colore 5 3 4 2 4 2" xfId="12734"/>
    <cellStyle name="40% - Colore 5 3 4 2 5" xfId="12735"/>
    <cellStyle name="40% - Colore 5 3 4 2 5 2" xfId="12736"/>
    <cellStyle name="40% - Colore 5 3 4 2 6" xfId="12737"/>
    <cellStyle name="40% - Colore 5 3 4 3" xfId="12738"/>
    <cellStyle name="40% - Colore 5 3 4 3 2" xfId="12739"/>
    <cellStyle name="40% - Colore 5 3 4 3 2 2" xfId="12740"/>
    <cellStyle name="40% - Colore 5 3 4 3 2 2 2" xfId="12741"/>
    <cellStyle name="40% - Colore 5 3 4 3 2 3" xfId="12742"/>
    <cellStyle name="40% - Colore 5 3 4 3 3" xfId="12743"/>
    <cellStyle name="40% - Colore 5 3 4 3 3 2" xfId="12744"/>
    <cellStyle name="40% - Colore 5 3 4 3 4" xfId="12745"/>
    <cellStyle name="40% - Colore 5 3 4 4" xfId="12746"/>
    <cellStyle name="40% - Colore 5 3 4 4 2" xfId="12747"/>
    <cellStyle name="40% - Colore 5 3 4 4 2 2" xfId="12748"/>
    <cellStyle name="40% - Colore 5 3 4 4 3" xfId="12749"/>
    <cellStyle name="40% - Colore 5 3 4 5" xfId="12750"/>
    <cellStyle name="40% - Colore 5 3 4 5 2" xfId="12751"/>
    <cellStyle name="40% - Colore 5 3 4 6" xfId="12752"/>
    <cellStyle name="40% - Colore 5 3 4 6 2" xfId="12753"/>
    <cellStyle name="40% - Colore 5 3 4 7" xfId="12754"/>
    <cellStyle name="40% - Colore 5 3 4 7 2" xfId="12755"/>
    <cellStyle name="40% - Colore 5 3 4 8" xfId="12756"/>
    <cellStyle name="40% - Colore 5 3 5" xfId="12757"/>
    <cellStyle name="40% - Colore 5 3 5 2" xfId="12758"/>
    <cellStyle name="40% - Colore 5 3 5 2 2" xfId="12759"/>
    <cellStyle name="40% - Colore 5 3 5 2 2 2" xfId="12760"/>
    <cellStyle name="40% - Colore 5 3 5 2 2 2 2" xfId="12761"/>
    <cellStyle name="40% - Colore 5 3 5 2 2 3" xfId="12762"/>
    <cellStyle name="40% - Colore 5 3 5 2 3" xfId="12763"/>
    <cellStyle name="40% - Colore 5 3 5 2 3 2" xfId="12764"/>
    <cellStyle name="40% - Colore 5 3 5 2 4" xfId="12765"/>
    <cellStyle name="40% - Colore 5 3 5 3" xfId="12766"/>
    <cellStyle name="40% - Colore 5 3 5 3 2" xfId="12767"/>
    <cellStyle name="40% - Colore 5 3 5 3 2 2" xfId="12768"/>
    <cellStyle name="40% - Colore 5 3 5 3 3" xfId="12769"/>
    <cellStyle name="40% - Colore 5 3 5 4" xfId="12770"/>
    <cellStyle name="40% - Colore 5 3 5 4 2" xfId="12771"/>
    <cellStyle name="40% - Colore 5 3 5 5" xfId="12772"/>
    <cellStyle name="40% - Colore 5 3 5 5 2" xfId="12773"/>
    <cellStyle name="40% - Colore 5 3 5 6" xfId="12774"/>
    <cellStyle name="40% - Colore 5 3 6" xfId="12775"/>
    <cellStyle name="40% - Colore 5 3 6 2" xfId="12776"/>
    <cellStyle name="40% - Colore 5 3 6 2 2" xfId="12777"/>
    <cellStyle name="40% - Colore 5 3 6 2 2 2" xfId="12778"/>
    <cellStyle name="40% - Colore 5 3 6 2 3" xfId="12779"/>
    <cellStyle name="40% - Colore 5 3 6 3" xfId="12780"/>
    <cellStyle name="40% - Colore 5 3 6 3 2" xfId="12781"/>
    <cellStyle name="40% - Colore 5 3 6 4" xfId="12782"/>
    <cellStyle name="40% - Colore 5 3 7" xfId="12783"/>
    <cellStyle name="40% - Colore 5 3 7 2" xfId="12784"/>
    <cellStyle name="40% - Colore 5 3 7 2 2" xfId="12785"/>
    <cellStyle name="40% - Colore 5 3 7 3" xfId="12786"/>
    <cellStyle name="40% - Colore 5 3 8" xfId="12787"/>
    <cellStyle name="40% - Colore 5 3 8 2" xfId="12788"/>
    <cellStyle name="40% - Colore 5 3 9" xfId="12789"/>
    <cellStyle name="40% - Colore 5 3 9 2" xfId="12790"/>
    <cellStyle name="40% - Colore 5 4" xfId="12791"/>
    <cellStyle name="40% - Colore 5 4 10" xfId="12792"/>
    <cellStyle name="40% - Colore 5 4 2" xfId="12793"/>
    <cellStyle name="40% - Colore 5 4 2 2" xfId="12794"/>
    <cellStyle name="40% - Colore 5 4 2 2 2" xfId="12795"/>
    <cellStyle name="40% - Colore 5 4 2 2 2 2" xfId="12796"/>
    <cellStyle name="40% - Colore 5 4 2 2 2 2 2" xfId="12797"/>
    <cellStyle name="40% - Colore 5 4 2 2 2 2 2 2" xfId="12798"/>
    <cellStyle name="40% - Colore 5 4 2 2 2 2 2 2 2" xfId="12799"/>
    <cellStyle name="40% - Colore 5 4 2 2 2 2 2 3" xfId="12800"/>
    <cellStyle name="40% - Colore 5 4 2 2 2 2 3" xfId="12801"/>
    <cellStyle name="40% - Colore 5 4 2 2 2 2 3 2" xfId="12802"/>
    <cellStyle name="40% - Colore 5 4 2 2 2 2 4" xfId="12803"/>
    <cellStyle name="40% - Colore 5 4 2 2 2 3" xfId="12804"/>
    <cellStyle name="40% - Colore 5 4 2 2 2 3 2" xfId="12805"/>
    <cellStyle name="40% - Colore 5 4 2 2 2 3 2 2" xfId="12806"/>
    <cellStyle name="40% - Colore 5 4 2 2 2 3 3" xfId="12807"/>
    <cellStyle name="40% - Colore 5 4 2 2 2 4" xfId="12808"/>
    <cellStyle name="40% - Colore 5 4 2 2 2 4 2" xfId="12809"/>
    <cellStyle name="40% - Colore 5 4 2 2 2 5" xfId="12810"/>
    <cellStyle name="40% - Colore 5 4 2 2 3" xfId="12811"/>
    <cellStyle name="40% - Colore 5 4 2 2 3 2" xfId="12812"/>
    <cellStyle name="40% - Colore 5 4 2 2 3 2 2" xfId="12813"/>
    <cellStyle name="40% - Colore 5 4 2 2 3 2 2 2" xfId="12814"/>
    <cellStyle name="40% - Colore 5 4 2 2 3 2 3" xfId="12815"/>
    <cellStyle name="40% - Colore 5 4 2 2 3 3" xfId="12816"/>
    <cellStyle name="40% - Colore 5 4 2 2 3 3 2" xfId="12817"/>
    <cellStyle name="40% - Colore 5 4 2 2 3 4" xfId="12818"/>
    <cellStyle name="40% - Colore 5 4 2 2 4" xfId="12819"/>
    <cellStyle name="40% - Colore 5 4 2 2 4 2" xfId="12820"/>
    <cellStyle name="40% - Colore 5 4 2 2 4 2 2" xfId="12821"/>
    <cellStyle name="40% - Colore 5 4 2 2 4 3" xfId="12822"/>
    <cellStyle name="40% - Colore 5 4 2 2 5" xfId="12823"/>
    <cellStyle name="40% - Colore 5 4 2 2 5 2" xfId="12824"/>
    <cellStyle name="40% - Colore 5 4 2 2 6" xfId="12825"/>
    <cellStyle name="40% - Colore 5 4 2 2 6 2" xfId="12826"/>
    <cellStyle name="40% - Colore 5 4 2 2 7" xfId="12827"/>
    <cellStyle name="40% - Colore 5 4 2 2 7 2" xfId="12828"/>
    <cellStyle name="40% - Colore 5 4 2 2 8" xfId="12829"/>
    <cellStyle name="40% - Colore 5 4 2 3" xfId="12830"/>
    <cellStyle name="40% - Colore 5 4 2 3 2" xfId="12831"/>
    <cellStyle name="40% - Colore 5 4 2 3 2 2" xfId="12832"/>
    <cellStyle name="40% - Colore 5 4 2 3 2 2 2" xfId="12833"/>
    <cellStyle name="40% - Colore 5 4 2 3 2 2 2 2" xfId="12834"/>
    <cellStyle name="40% - Colore 5 4 2 3 2 2 3" xfId="12835"/>
    <cellStyle name="40% - Colore 5 4 2 3 2 3" xfId="12836"/>
    <cellStyle name="40% - Colore 5 4 2 3 2 3 2" xfId="12837"/>
    <cellStyle name="40% - Colore 5 4 2 3 2 4" xfId="12838"/>
    <cellStyle name="40% - Colore 5 4 2 3 3" xfId="12839"/>
    <cellStyle name="40% - Colore 5 4 2 3 3 2" xfId="12840"/>
    <cellStyle name="40% - Colore 5 4 2 3 3 2 2" xfId="12841"/>
    <cellStyle name="40% - Colore 5 4 2 3 3 3" xfId="12842"/>
    <cellStyle name="40% - Colore 5 4 2 3 4" xfId="12843"/>
    <cellStyle name="40% - Colore 5 4 2 3 4 2" xfId="12844"/>
    <cellStyle name="40% - Colore 5 4 2 3 5" xfId="12845"/>
    <cellStyle name="40% - Colore 5 4 2 4" xfId="12846"/>
    <cellStyle name="40% - Colore 5 4 2 4 2" xfId="12847"/>
    <cellStyle name="40% - Colore 5 4 2 4 2 2" xfId="12848"/>
    <cellStyle name="40% - Colore 5 4 2 4 2 2 2" xfId="12849"/>
    <cellStyle name="40% - Colore 5 4 2 4 2 3" xfId="12850"/>
    <cellStyle name="40% - Colore 5 4 2 4 3" xfId="12851"/>
    <cellStyle name="40% - Colore 5 4 2 4 3 2" xfId="12852"/>
    <cellStyle name="40% - Colore 5 4 2 4 4" xfId="12853"/>
    <cellStyle name="40% - Colore 5 4 2 5" xfId="12854"/>
    <cellStyle name="40% - Colore 5 4 2 5 2" xfId="12855"/>
    <cellStyle name="40% - Colore 5 4 2 5 2 2" xfId="12856"/>
    <cellStyle name="40% - Colore 5 4 2 5 3" xfId="12857"/>
    <cellStyle name="40% - Colore 5 4 2 6" xfId="12858"/>
    <cellStyle name="40% - Colore 5 4 2 6 2" xfId="12859"/>
    <cellStyle name="40% - Colore 5 4 2 7" xfId="12860"/>
    <cellStyle name="40% - Colore 5 4 2 7 2" xfId="12861"/>
    <cellStyle name="40% - Colore 5 4 2 8" xfId="12862"/>
    <cellStyle name="40% - Colore 5 4 2 8 2" xfId="12863"/>
    <cellStyle name="40% - Colore 5 4 2 9" xfId="12864"/>
    <cellStyle name="40% - Colore 5 4 3" xfId="12865"/>
    <cellStyle name="40% - Colore 5 4 3 2" xfId="12866"/>
    <cellStyle name="40% - Colore 5 4 3 2 2" xfId="12867"/>
    <cellStyle name="40% - Colore 5 4 3 2 2 2" xfId="12868"/>
    <cellStyle name="40% - Colore 5 4 3 2 2 2 2" xfId="12869"/>
    <cellStyle name="40% - Colore 5 4 3 2 2 2 2 2" xfId="12870"/>
    <cellStyle name="40% - Colore 5 4 3 2 2 2 3" xfId="12871"/>
    <cellStyle name="40% - Colore 5 4 3 2 2 3" xfId="12872"/>
    <cellStyle name="40% - Colore 5 4 3 2 2 3 2" xfId="12873"/>
    <cellStyle name="40% - Colore 5 4 3 2 2 4" xfId="12874"/>
    <cellStyle name="40% - Colore 5 4 3 2 3" xfId="12875"/>
    <cellStyle name="40% - Colore 5 4 3 2 3 2" xfId="12876"/>
    <cellStyle name="40% - Colore 5 4 3 2 3 2 2" xfId="12877"/>
    <cellStyle name="40% - Colore 5 4 3 2 3 3" xfId="12878"/>
    <cellStyle name="40% - Colore 5 4 3 2 4" xfId="12879"/>
    <cellStyle name="40% - Colore 5 4 3 2 4 2" xfId="12880"/>
    <cellStyle name="40% - Colore 5 4 3 2 5" xfId="12881"/>
    <cellStyle name="40% - Colore 5 4 3 2 5 2" xfId="12882"/>
    <cellStyle name="40% - Colore 5 4 3 2 6" xfId="12883"/>
    <cellStyle name="40% - Colore 5 4 3 3" xfId="12884"/>
    <cellStyle name="40% - Colore 5 4 3 3 2" xfId="12885"/>
    <cellStyle name="40% - Colore 5 4 3 3 2 2" xfId="12886"/>
    <cellStyle name="40% - Colore 5 4 3 3 2 2 2" xfId="12887"/>
    <cellStyle name="40% - Colore 5 4 3 3 2 3" xfId="12888"/>
    <cellStyle name="40% - Colore 5 4 3 3 3" xfId="12889"/>
    <cellStyle name="40% - Colore 5 4 3 3 3 2" xfId="12890"/>
    <cellStyle name="40% - Colore 5 4 3 3 4" xfId="12891"/>
    <cellStyle name="40% - Colore 5 4 3 4" xfId="12892"/>
    <cellStyle name="40% - Colore 5 4 3 4 2" xfId="12893"/>
    <cellStyle name="40% - Colore 5 4 3 4 2 2" xfId="12894"/>
    <cellStyle name="40% - Colore 5 4 3 4 3" xfId="12895"/>
    <cellStyle name="40% - Colore 5 4 3 5" xfId="12896"/>
    <cellStyle name="40% - Colore 5 4 3 5 2" xfId="12897"/>
    <cellStyle name="40% - Colore 5 4 3 6" xfId="12898"/>
    <cellStyle name="40% - Colore 5 4 3 6 2" xfId="12899"/>
    <cellStyle name="40% - Colore 5 4 3 7" xfId="12900"/>
    <cellStyle name="40% - Colore 5 4 3 7 2" xfId="12901"/>
    <cellStyle name="40% - Colore 5 4 3 8" xfId="12902"/>
    <cellStyle name="40% - Colore 5 4 4" xfId="12903"/>
    <cellStyle name="40% - Colore 5 4 4 2" xfId="12904"/>
    <cellStyle name="40% - Colore 5 4 4 2 2" xfId="12905"/>
    <cellStyle name="40% - Colore 5 4 4 2 2 2" xfId="12906"/>
    <cellStyle name="40% - Colore 5 4 4 2 2 2 2" xfId="12907"/>
    <cellStyle name="40% - Colore 5 4 4 2 2 3" xfId="12908"/>
    <cellStyle name="40% - Colore 5 4 4 2 3" xfId="12909"/>
    <cellStyle name="40% - Colore 5 4 4 2 3 2" xfId="12910"/>
    <cellStyle name="40% - Colore 5 4 4 2 4" xfId="12911"/>
    <cellStyle name="40% - Colore 5 4 4 3" xfId="12912"/>
    <cellStyle name="40% - Colore 5 4 4 3 2" xfId="12913"/>
    <cellStyle name="40% - Colore 5 4 4 3 2 2" xfId="12914"/>
    <cellStyle name="40% - Colore 5 4 4 3 3" xfId="12915"/>
    <cellStyle name="40% - Colore 5 4 4 4" xfId="12916"/>
    <cellStyle name="40% - Colore 5 4 4 4 2" xfId="12917"/>
    <cellStyle name="40% - Colore 5 4 4 5" xfId="12918"/>
    <cellStyle name="40% - Colore 5 4 4 5 2" xfId="12919"/>
    <cellStyle name="40% - Colore 5 4 4 6" xfId="12920"/>
    <cellStyle name="40% - Colore 5 4 5" xfId="12921"/>
    <cellStyle name="40% - Colore 5 4 5 2" xfId="12922"/>
    <cellStyle name="40% - Colore 5 4 5 2 2" xfId="12923"/>
    <cellStyle name="40% - Colore 5 4 5 2 2 2" xfId="12924"/>
    <cellStyle name="40% - Colore 5 4 5 2 3" xfId="12925"/>
    <cellStyle name="40% - Colore 5 4 5 3" xfId="12926"/>
    <cellStyle name="40% - Colore 5 4 5 3 2" xfId="12927"/>
    <cellStyle name="40% - Colore 5 4 5 4" xfId="12928"/>
    <cellStyle name="40% - Colore 5 4 6" xfId="12929"/>
    <cellStyle name="40% - Colore 5 4 6 2" xfId="12930"/>
    <cellStyle name="40% - Colore 5 4 6 2 2" xfId="12931"/>
    <cellStyle name="40% - Colore 5 4 6 3" xfId="12932"/>
    <cellStyle name="40% - Colore 5 4 7" xfId="12933"/>
    <cellStyle name="40% - Colore 5 4 7 2" xfId="12934"/>
    <cellStyle name="40% - Colore 5 4 8" xfId="12935"/>
    <cellStyle name="40% - Colore 5 4 8 2" xfId="12936"/>
    <cellStyle name="40% - Colore 5 4 9" xfId="12937"/>
    <cellStyle name="40% - Colore 5 4 9 2" xfId="12938"/>
    <cellStyle name="40% - Colore 5 5" xfId="12939"/>
    <cellStyle name="40% - Colore 5 5 2" xfId="12940"/>
    <cellStyle name="40% - Colore 5 5 2 2" xfId="12941"/>
    <cellStyle name="40% - Colore 5 5 2 2 2" xfId="12942"/>
    <cellStyle name="40% - Colore 5 5 2 2 2 2" xfId="12943"/>
    <cellStyle name="40% - Colore 5 5 2 2 2 2 2" xfId="12944"/>
    <cellStyle name="40% - Colore 5 5 2 2 2 2 2 2" xfId="12945"/>
    <cellStyle name="40% - Colore 5 5 2 2 2 2 3" xfId="12946"/>
    <cellStyle name="40% - Colore 5 5 2 2 2 3" xfId="12947"/>
    <cellStyle name="40% - Colore 5 5 2 2 2 3 2" xfId="12948"/>
    <cellStyle name="40% - Colore 5 5 2 2 2 4" xfId="12949"/>
    <cellStyle name="40% - Colore 5 5 2 2 3" xfId="12950"/>
    <cellStyle name="40% - Colore 5 5 2 2 3 2" xfId="12951"/>
    <cellStyle name="40% - Colore 5 5 2 2 3 2 2" xfId="12952"/>
    <cellStyle name="40% - Colore 5 5 2 2 3 3" xfId="12953"/>
    <cellStyle name="40% - Colore 5 5 2 2 4" xfId="12954"/>
    <cellStyle name="40% - Colore 5 5 2 2 4 2" xfId="12955"/>
    <cellStyle name="40% - Colore 5 5 2 2 5" xfId="12956"/>
    <cellStyle name="40% - Colore 5 5 2 3" xfId="12957"/>
    <cellStyle name="40% - Colore 5 5 2 3 2" xfId="12958"/>
    <cellStyle name="40% - Colore 5 5 2 3 2 2" xfId="12959"/>
    <cellStyle name="40% - Colore 5 5 2 3 2 2 2" xfId="12960"/>
    <cellStyle name="40% - Colore 5 5 2 3 2 3" xfId="12961"/>
    <cellStyle name="40% - Colore 5 5 2 3 3" xfId="12962"/>
    <cellStyle name="40% - Colore 5 5 2 3 3 2" xfId="12963"/>
    <cellStyle name="40% - Colore 5 5 2 3 4" xfId="12964"/>
    <cellStyle name="40% - Colore 5 5 2 4" xfId="12965"/>
    <cellStyle name="40% - Colore 5 5 2 4 2" xfId="12966"/>
    <cellStyle name="40% - Colore 5 5 2 4 2 2" xfId="12967"/>
    <cellStyle name="40% - Colore 5 5 2 4 3" xfId="12968"/>
    <cellStyle name="40% - Colore 5 5 2 5" xfId="12969"/>
    <cellStyle name="40% - Colore 5 5 2 5 2" xfId="12970"/>
    <cellStyle name="40% - Colore 5 5 2 6" xfId="12971"/>
    <cellStyle name="40% - Colore 5 5 2 6 2" xfId="12972"/>
    <cellStyle name="40% - Colore 5 5 2 7" xfId="12973"/>
    <cellStyle name="40% - Colore 5 5 2 7 2" xfId="12974"/>
    <cellStyle name="40% - Colore 5 5 2 8" xfId="12975"/>
    <cellStyle name="40% - Colore 5 5 3" xfId="12976"/>
    <cellStyle name="40% - Colore 5 5 3 2" xfId="12977"/>
    <cellStyle name="40% - Colore 5 5 3 2 2" xfId="12978"/>
    <cellStyle name="40% - Colore 5 5 3 2 2 2" xfId="12979"/>
    <cellStyle name="40% - Colore 5 5 3 2 2 2 2" xfId="12980"/>
    <cellStyle name="40% - Colore 5 5 3 2 2 3" xfId="12981"/>
    <cellStyle name="40% - Colore 5 5 3 2 3" xfId="12982"/>
    <cellStyle name="40% - Colore 5 5 3 2 3 2" xfId="12983"/>
    <cellStyle name="40% - Colore 5 5 3 2 4" xfId="12984"/>
    <cellStyle name="40% - Colore 5 5 3 3" xfId="12985"/>
    <cellStyle name="40% - Colore 5 5 3 3 2" xfId="12986"/>
    <cellStyle name="40% - Colore 5 5 3 3 2 2" xfId="12987"/>
    <cellStyle name="40% - Colore 5 5 3 3 3" xfId="12988"/>
    <cellStyle name="40% - Colore 5 5 3 4" xfId="12989"/>
    <cellStyle name="40% - Colore 5 5 3 4 2" xfId="12990"/>
    <cellStyle name="40% - Colore 5 5 3 5" xfId="12991"/>
    <cellStyle name="40% - Colore 5 5 4" xfId="12992"/>
    <cellStyle name="40% - Colore 5 5 4 2" xfId="12993"/>
    <cellStyle name="40% - Colore 5 5 4 2 2" xfId="12994"/>
    <cellStyle name="40% - Colore 5 5 4 2 2 2" xfId="12995"/>
    <cellStyle name="40% - Colore 5 5 4 2 3" xfId="12996"/>
    <cellStyle name="40% - Colore 5 5 4 3" xfId="12997"/>
    <cellStyle name="40% - Colore 5 5 4 3 2" xfId="12998"/>
    <cellStyle name="40% - Colore 5 5 4 4" xfId="12999"/>
    <cellStyle name="40% - Colore 5 5 5" xfId="13000"/>
    <cellStyle name="40% - Colore 5 5 5 2" xfId="13001"/>
    <cellStyle name="40% - Colore 5 5 5 2 2" xfId="13002"/>
    <cellStyle name="40% - Colore 5 5 5 3" xfId="13003"/>
    <cellStyle name="40% - Colore 5 5 6" xfId="13004"/>
    <cellStyle name="40% - Colore 5 5 6 2" xfId="13005"/>
    <cellStyle name="40% - Colore 5 5 7" xfId="13006"/>
    <cellStyle name="40% - Colore 5 5 7 2" xfId="13007"/>
    <cellStyle name="40% - Colore 5 5 8" xfId="13008"/>
    <cellStyle name="40% - Colore 5 5 8 2" xfId="13009"/>
    <cellStyle name="40% - Colore 5 5 9" xfId="13010"/>
    <cellStyle name="40% - Colore 5 6" xfId="13011"/>
    <cellStyle name="40% - Colore 5 6 2" xfId="13012"/>
    <cellStyle name="40% - Colore 5 6 2 2" xfId="13013"/>
    <cellStyle name="40% - Colore 5 6 2 2 2" xfId="13014"/>
    <cellStyle name="40% - Colore 5 6 2 2 2 2" xfId="13015"/>
    <cellStyle name="40% - Colore 5 6 2 2 2 2 2" xfId="13016"/>
    <cellStyle name="40% - Colore 5 6 2 2 2 3" xfId="13017"/>
    <cellStyle name="40% - Colore 5 6 2 2 3" xfId="13018"/>
    <cellStyle name="40% - Colore 5 6 2 2 3 2" xfId="13019"/>
    <cellStyle name="40% - Colore 5 6 2 2 4" xfId="13020"/>
    <cellStyle name="40% - Colore 5 6 2 3" xfId="13021"/>
    <cellStyle name="40% - Colore 5 6 2 3 2" xfId="13022"/>
    <cellStyle name="40% - Colore 5 6 2 3 2 2" xfId="13023"/>
    <cellStyle name="40% - Colore 5 6 2 3 3" xfId="13024"/>
    <cellStyle name="40% - Colore 5 6 2 4" xfId="13025"/>
    <cellStyle name="40% - Colore 5 6 2 4 2" xfId="13026"/>
    <cellStyle name="40% - Colore 5 6 2 5" xfId="13027"/>
    <cellStyle name="40% - Colore 5 6 2 5 2" xfId="13028"/>
    <cellStyle name="40% - Colore 5 6 2 6" xfId="13029"/>
    <cellStyle name="40% - Colore 5 6 3" xfId="13030"/>
    <cellStyle name="40% - Colore 5 6 3 2" xfId="13031"/>
    <cellStyle name="40% - Colore 5 6 3 2 2" xfId="13032"/>
    <cellStyle name="40% - Colore 5 6 3 2 2 2" xfId="13033"/>
    <cellStyle name="40% - Colore 5 6 3 2 3" xfId="13034"/>
    <cellStyle name="40% - Colore 5 6 3 3" xfId="13035"/>
    <cellStyle name="40% - Colore 5 6 3 3 2" xfId="13036"/>
    <cellStyle name="40% - Colore 5 6 3 4" xfId="13037"/>
    <cellStyle name="40% - Colore 5 6 4" xfId="13038"/>
    <cellStyle name="40% - Colore 5 6 4 2" xfId="13039"/>
    <cellStyle name="40% - Colore 5 6 4 2 2" xfId="13040"/>
    <cellStyle name="40% - Colore 5 6 4 3" xfId="13041"/>
    <cellStyle name="40% - Colore 5 6 5" xfId="13042"/>
    <cellStyle name="40% - Colore 5 6 5 2" xfId="13043"/>
    <cellStyle name="40% - Colore 5 6 6" xfId="13044"/>
    <cellStyle name="40% - Colore 5 6 6 2" xfId="13045"/>
    <cellStyle name="40% - Colore 5 6 7" xfId="13046"/>
    <cellStyle name="40% - Colore 5 6 7 2" xfId="13047"/>
    <cellStyle name="40% - Colore 5 6 8" xfId="13048"/>
    <cellStyle name="40% - Colore 5 7" xfId="13049"/>
    <cellStyle name="40% - Colore 5 7 2" xfId="13050"/>
    <cellStyle name="40% - Colore 5 7 2 2" xfId="13051"/>
    <cellStyle name="40% - Colore 5 7 2 2 2" xfId="13052"/>
    <cellStyle name="40% - Colore 5 7 2 2 2 2" xfId="13053"/>
    <cellStyle name="40% - Colore 5 7 2 2 3" xfId="13054"/>
    <cellStyle name="40% - Colore 5 7 2 3" xfId="13055"/>
    <cellStyle name="40% - Colore 5 7 2 3 2" xfId="13056"/>
    <cellStyle name="40% - Colore 5 7 2 4" xfId="13057"/>
    <cellStyle name="40% - Colore 5 7 3" xfId="13058"/>
    <cellStyle name="40% - Colore 5 7 3 2" xfId="13059"/>
    <cellStyle name="40% - Colore 5 7 3 2 2" xfId="13060"/>
    <cellStyle name="40% - Colore 5 7 3 3" xfId="13061"/>
    <cellStyle name="40% - Colore 5 7 4" xfId="13062"/>
    <cellStyle name="40% - Colore 5 7 4 2" xfId="13063"/>
    <cellStyle name="40% - Colore 5 7 5" xfId="13064"/>
    <cellStyle name="40% - Colore 5 7 5 2" xfId="13065"/>
    <cellStyle name="40% - Colore 5 7 6" xfId="13066"/>
    <cellStyle name="40% - Colore 5 8" xfId="13067"/>
    <cellStyle name="40% - Colore 5 8 2" xfId="13068"/>
    <cellStyle name="40% - Colore 5 8 2 2" xfId="13069"/>
    <cellStyle name="40% - Colore 5 8 2 2 2" xfId="13070"/>
    <cellStyle name="40% - Colore 5 8 2 3" xfId="13071"/>
    <cellStyle name="40% - Colore 5 8 3" xfId="13072"/>
    <cellStyle name="40% - Colore 5 8 3 2" xfId="13073"/>
    <cellStyle name="40% - Colore 5 8 4" xfId="13074"/>
    <cellStyle name="40% - Colore 5 9" xfId="13075"/>
    <cellStyle name="40% - Colore 5 9 2" xfId="13076"/>
    <cellStyle name="40% - Colore 5 9 2 2" xfId="13077"/>
    <cellStyle name="40% - Colore 5 9 3" xfId="13078"/>
    <cellStyle name="40% - Colore 6 10" xfId="13079"/>
    <cellStyle name="40% - Colore 6 10 2" xfId="13080"/>
    <cellStyle name="40% - Colore 6 11" xfId="13081"/>
    <cellStyle name="40% - Colore 6 11 2" xfId="13082"/>
    <cellStyle name="40% - Colore 6 12" xfId="13083"/>
    <cellStyle name="40% - Colore 6 12 2" xfId="13084"/>
    <cellStyle name="40% - Colore 6 13" xfId="13085"/>
    <cellStyle name="40% - Colore 6 14" xfId="13086"/>
    <cellStyle name="40% - Colore 6 2" xfId="13087"/>
    <cellStyle name="40% - Colore 6 2 10" xfId="13088"/>
    <cellStyle name="40% - Colore 6 2 10 2" xfId="13089"/>
    <cellStyle name="40% - Colore 6 2 11" xfId="13090"/>
    <cellStyle name="40% - Colore 6 2 11 2" xfId="13091"/>
    <cellStyle name="40% - Colore 6 2 12" xfId="13092"/>
    <cellStyle name="40% - Colore 6 2 13" xfId="13093"/>
    <cellStyle name="40% - Colore 6 2 14" xfId="13094"/>
    <cellStyle name="40% - Colore 6 2 2" xfId="13095"/>
    <cellStyle name="40% - Colore 6 2 2 10" xfId="13096"/>
    <cellStyle name="40% - Colore 6 2 2 10 2" xfId="13097"/>
    <cellStyle name="40% - Colore 6 2 2 11" xfId="13098"/>
    <cellStyle name="40% - Colore 6 2 2 2" xfId="13099"/>
    <cellStyle name="40% - Colore 6 2 2 2 10" xfId="13100"/>
    <cellStyle name="40% - Colore 6 2 2 2 2" xfId="13101"/>
    <cellStyle name="40% - Colore 6 2 2 2 2 2" xfId="13102"/>
    <cellStyle name="40% - Colore 6 2 2 2 2 2 2" xfId="13103"/>
    <cellStyle name="40% - Colore 6 2 2 2 2 2 2 2" xfId="13104"/>
    <cellStyle name="40% - Colore 6 2 2 2 2 2 2 2 2" xfId="13105"/>
    <cellStyle name="40% - Colore 6 2 2 2 2 2 2 2 2 2" xfId="13106"/>
    <cellStyle name="40% - Colore 6 2 2 2 2 2 2 2 2 2 2" xfId="13107"/>
    <cellStyle name="40% - Colore 6 2 2 2 2 2 2 2 2 3" xfId="13108"/>
    <cellStyle name="40% - Colore 6 2 2 2 2 2 2 2 3" xfId="13109"/>
    <cellStyle name="40% - Colore 6 2 2 2 2 2 2 2 3 2" xfId="13110"/>
    <cellStyle name="40% - Colore 6 2 2 2 2 2 2 2 4" xfId="13111"/>
    <cellStyle name="40% - Colore 6 2 2 2 2 2 2 3" xfId="13112"/>
    <cellStyle name="40% - Colore 6 2 2 2 2 2 2 3 2" xfId="13113"/>
    <cellStyle name="40% - Colore 6 2 2 2 2 2 2 3 2 2" xfId="13114"/>
    <cellStyle name="40% - Colore 6 2 2 2 2 2 2 3 3" xfId="13115"/>
    <cellStyle name="40% - Colore 6 2 2 2 2 2 2 4" xfId="13116"/>
    <cellStyle name="40% - Colore 6 2 2 2 2 2 2 4 2" xfId="13117"/>
    <cellStyle name="40% - Colore 6 2 2 2 2 2 2 5" xfId="13118"/>
    <cellStyle name="40% - Colore 6 2 2 2 2 2 3" xfId="13119"/>
    <cellStyle name="40% - Colore 6 2 2 2 2 2 3 2" xfId="13120"/>
    <cellStyle name="40% - Colore 6 2 2 2 2 2 3 2 2" xfId="13121"/>
    <cellStyle name="40% - Colore 6 2 2 2 2 2 3 2 2 2" xfId="13122"/>
    <cellStyle name="40% - Colore 6 2 2 2 2 2 3 2 3" xfId="13123"/>
    <cellStyle name="40% - Colore 6 2 2 2 2 2 3 3" xfId="13124"/>
    <cellStyle name="40% - Colore 6 2 2 2 2 2 3 3 2" xfId="13125"/>
    <cellStyle name="40% - Colore 6 2 2 2 2 2 3 4" xfId="13126"/>
    <cellStyle name="40% - Colore 6 2 2 2 2 2 4" xfId="13127"/>
    <cellStyle name="40% - Colore 6 2 2 2 2 2 4 2" xfId="13128"/>
    <cellStyle name="40% - Colore 6 2 2 2 2 2 4 2 2" xfId="13129"/>
    <cellStyle name="40% - Colore 6 2 2 2 2 2 4 3" xfId="13130"/>
    <cellStyle name="40% - Colore 6 2 2 2 2 2 5" xfId="13131"/>
    <cellStyle name="40% - Colore 6 2 2 2 2 2 5 2" xfId="13132"/>
    <cellStyle name="40% - Colore 6 2 2 2 2 2 6" xfId="13133"/>
    <cellStyle name="40% - Colore 6 2 2 2 2 2 6 2" xfId="13134"/>
    <cellStyle name="40% - Colore 6 2 2 2 2 2 7" xfId="13135"/>
    <cellStyle name="40% - Colore 6 2 2 2 2 2 7 2" xfId="13136"/>
    <cellStyle name="40% - Colore 6 2 2 2 2 2 8" xfId="13137"/>
    <cellStyle name="40% - Colore 6 2 2 2 2 3" xfId="13138"/>
    <cellStyle name="40% - Colore 6 2 2 2 2 3 2" xfId="13139"/>
    <cellStyle name="40% - Colore 6 2 2 2 2 3 2 2" xfId="13140"/>
    <cellStyle name="40% - Colore 6 2 2 2 2 3 2 2 2" xfId="13141"/>
    <cellStyle name="40% - Colore 6 2 2 2 2 3 2 2 2 2" xfId="13142"/>
    <cellStyle name="40% - Colore 6 2 2 2 2 3 2 2 3" xfId="13143"/>
    <cellStyle name="40% - Colore 6 2 2 2 2 3 2 3" xfId="13144"/>
    <cellStyle name="40% - Colore 6 2 2 2 2 3 2 3 2" xfId="13145"/>
    <cellStyle name="40% - Colore 6 2 2 2 2 3 2 4" xfId="13146"/>
    <cellStyle name="40% - Colore 6 2 2 2 2 3 3" xfId="13147"/>
    <cellStyle name="40% - Colore 6 2 2 2 2 3 3 2" xfId="13148"/>
    <cellStyle name="40% - Colore 6 2 2 2 2 3 3 2 2" xfId="13149"/>
    <cellStyle name="40% - Colore 6 2 2 2 2 3 3 3" xfId="13150"/>
    <cellStyle name="40% - Colore 6 2 2 2 2 3 4" xfId="13151"/>
    <cellStyle name="40% - Colore 6 2 2 2 2 3 4 2" xfId="13152"/>
    <cellStyle name="40% - Colore 6 2 2 2 2 3 5" xfId="13153"/>
    <cellStyle name="40% - Colore 6 2 2 2 2 4" xfId="13154"/>
    <cellStyle name="40% - Colore 6 2 2 2 2 4 2" xfId="13155"/>
    <cellStyle name="40% - Colore 6 2 2 2 2 4 2 2" xfId="13156"/>
    <cellStyle name="40% - Colore 6 2 2 2 2 4 2 2 2" xfId="13157"/>
    <cellStyle name="40% - Colore 6 2 2 2 2 4 2 3" xfId="13158"/>
    <cellStyle name="40% - Colore 6 2 2 2 2 4 3" xfId="13159"/>
    <cellStyle name="40% - Colore 6 2 2 2 2 4 3 2" xfId="13160"/>
    <cellStyle name="40% - Colore 6 2 2 2 2 4 4" xfId="13161"/>
    <cellStyle name="40% - Colore 6 2 2 2 2 5" xfId="13162"/>
    <cellStyle name="40% - Colore 6 2 2 2 2 5 2" xfId="13163"/>
    <cellStyle name="40% - Colore 6 2 2 2 2 5 2 2" xfId="13164"/>
    <cellStyle name="40% - Colore 6 2 2 2 2 5 3" xfId="13165"/>
    <cellStyle name="40% - Colore 6 2 2 2 2 6" xfId="13166"/>
    <cellStyle name="40% - Colore 6 2 2 2 2 6 2" xfId="13167"/>
    <cellStyle name="40% - Colore 6 2 2 2 2 7" xfId="13168"/>
    <cellStyle name="40% - Colore 6 2 2 2 2 7 2" xfId="13169"/>
    <cellStyle name="40% - Colore 6 2 2 2 2 8" xfId="13170"/>
    <cellStyle name="40% - Colore 6 2 2 2 2 8 2" xfId="13171"/>
    <cellStyle name="40% - Colore 6 2 2 2 2 9" xfId="13172"/>
    <cellStyle name="40% - Colore 6 2 2 2 3" xfId="13173"/>
    <cellStyle name="40% - Colore 6 2 2 2 3 2" xfId="13174"/>
    <cellStyle name="40% - Colore 6 2 2 2 3 2 2" xfId="13175"/>
    <cellStyle name="40% - Colore 6 2 2 2 3 2 2 2" xfId="13176"/>
    <cellStyle name="40% - Colore 6 2 2 2 3 2 2 2 2" xfId="13177"/>
    <cellStyle name="40% - Colore 6 2 2 2 3 2 2 2 2 2" xfId="13178"/>
    <cellStyle name="40% - Colore 6 2 2 2 3 2 2 2 3" xfId="13179"/>
    <cellStyle name="40% - Colore 6 2 2 2 3 2 2 3" xfId="13180"/>
    <cellStyle name="40% - Colore 6 2 2 2 3 2 2 3 2" xfId="13181"/>
    <cellStyle name="40% - Colore 6 2 2 2 3 2 2 4" xfId="13182"/>
    <cellStyle name="40% - Colore 6 2 2 2 3 2 3" xfId="13183"/>
    <cellStyle name="40% - Colore 6 2 2 2 3 2 3 2" xfId="13184"/>
    <cellStyle name="40% - Colore 6 2 2 2 3 2 3 2 2" xfId="13185"/>
    <cellStyle name="40% - Colore 6 2 2 2 3 2 3 3" xfId="13186"/>
    <cellStyle name="40% - Colore 6 2 2 2 3 2 4" xfId="13187"/>
    <cellStyle name="40% - Colore 6 2 2 2 3 2 4 2" xfId="13188"/>
    <cellStyle name="40% - Colore 6 2 2 2 3 2 5" xfId="13189"/>
    <cellStyle name="40% - Colore 6 2 2 2 3 2 5 2" xfId="13190"/>
    <cellStyle name="40% - Colore 6 2 2 2 3 2 6" xfId="13191"/>
    <cellStyle name="40% - Colore 6 2 2 2 3 3" xfId="13192"/>
    <cellStyle name="40% - Colore 6 2 2 2 3 3 2" xfId="13193"/>
    <cellStyle name="40% - Colore 6 2 2 2 3 3 2 2" xfId="13194"/>
    <cellStyle name="40% - Colore 6 2 2 2 3 3 2 2 2" xfId="13195"/>
    <cellStyle name="40% - Colore 6 2 2 2 3 3 2 3" xfId="13196"/>
    <cellStyle name="40% - Colore 6 2 2 2 3 3 3" xfId="13197"/>
    <cellStyle name="40% - Colore 6 2 2 2 3 3 3 2" xfId="13198"/>
    <cellStyle name="40% - Colore 6 2 2 2 3 3 4" xfId="13199"/>
    <cellStyle name="40% - Colore 6 2 2 2 3 4" xfId="13200"/>
    <cellStyle name="40% - Colore 6 2 2 2 3 4 2" xfId="13201"/>
    <cellStyle name="40% - Colore 6 2 2 2 3 4 2 2" xfId="13202"/>
    <cellStyle name="40% - Colore 6 2 2 2 3 4 3" xfId="13203"/>
    <cellStyle name="40% - Colore 6 2 2 2 3 5" xfId="13204"/>
    <cellStyle name="40% - Colore 6 2 2 2 3 5 2" xfId="13205"/>
    <cellStyle name="40% - Colore 6 2 2 2 3 6" xfId="13206"/>
    <cellStyle name="40% - Colore 6 2 2 2 3 6 2" xfId="13207"/>
    <cellStyle name="40% - Colore 6 2 2 2 3 7" xfId="13208"/>
    <cellStyle name="40% - Colore 6 2 2 2 3 7 2" xfId="13209"/>
    <cellStyle name="40% - Colore 6 2 2 2 3 8" xfId="13210"/>
    <cellStyle name="40% - Colore 6 2 2 2 4" xfId="13211"/>
    <cellStyle name="40% - Colore 6 2 2 2 4 2" xfId="13212"/>
    <cellStyle name="40% - Colore 6 2 2 2 4 2 2" xfId="13213"/>
    <cellStyle name="40% - Colore 6 2 2 2 4 2 2 2" xfId="13214"/>
    <cellStyle name="40% - Colore 6 2 2 2 4 2 2 2 2" xfId="13215"/>
    <cellStyle name="40% - Colore 6 2 2 2 4 2 2 3" xfId="13216"/>
    <cellStyle name="40% - Colore 6 2 2 2 4 2 3" xfId="13217"/>
    <cellStyle name="40% - Colore 6 2 2 2 4 2 3 2" xfId="13218"/>
    <cellStyle name="40% - Colore 6 2 2 2 4 2 4" xfId="13219"/>
    <cellStyle name="40% - Colore 6 2 2 2 4 3" xfId="13220"/>
    <cellStyle name="40% - Colore 6 2 2 2 4 3 2" xfId="13221"/>
    <cellStyle name="40% - Colore 6 2 2 2 4 3 2 2" xfId="13222"/>
    <cellStyle name="40% - Colore 6 2 2 2 4 3 3" xfId="13223"/>
    <cellStyle name="40% - Colore 6 2 2 2 4 4" xfId="13224"/>
    <cellStyle name="40% - Colore 6 2 2 2 4 4 2" xfId="13225"/>
    <cellStyle name="40% - Colore 6 2 2 2 4 5" xfId="13226"/>
    <cellStyle name="40% - Colore 6 2 2 2 4 5 2" xfId="13227"/>
    <cellStyle name="40% - Colore 6 2 2 2 4 6" xfId="13228"/>
    <cellStyle name="40% - Colore 6 2 2 2 5" xfId="13229"/>
    <cellStyle name="40% - Colore 6 2 2 2 5 2" xfId="13230"/>
    <cellStyle name="40% - Colore 6 2 2 2 5 2 2" xfId="13231"/>
    <cellStyle name="40% - Colore 6 2 2 2 5 2 2 2" xfId="13232"/>
    <cellStyle name="40% - Colore 6 2 2 2 5 2 3" xfId="13233"/>
    <cellStyle name="40% - Colore 6 2 2 2 5 3" xfId="13234"/>
    <cellStyle name="40% - Colore 6 2 2 2 5 3 2" xfId="13235"/>
    <cellStyle name="40% - Colore 6 2 2 2 5 4" xfId="13236"/>
    <cellStyle name="40% - Colore 6 2 2 2 6" xfId="13237"/>
    <cellStyle name="40% - Colore 6 2 2 2 6 2" xfId="13238"/>
    <cellStyle name="40% - Colore 6 2 2 2 6 2 2" xfId="13239"/>
    <cellStyle name="40% - Colore 6 2 2 2 6 3" xfId="13240"/>
    <cellStyle name="40% - Colore 6 2 2 2 7" xfId="13241"/>
    <cellStyle name="40% - Colore 6 2 2 2 7 2" xfId="13242"/>
    <cellStyle name="40% - Colore 6 2 2 2 8" xfId="13243"/>
    <cellStyle name="40% - Colore 6 2 2 2 8 2" xfId="13244"/>
    <cellStyle name="40% - Colore 6 2 2 2 9" xfId="13245"/>
    <cellStyle name="40% - Colore 6 2 2 2 9 2" xfId="13246"/>
    <cellStyle name="40% - Colore 6 2 2 3" xfId="13247"/>
    <cellStyle name="40% - Colore 6 2 2 3 2" xfId="13248"/>
    <cellStyle name="40% - Colore 6 2 2 3 2 2" xfId="13249"/>
    <cellStyle name="40% - Colore 6 2 2 3 2 2 2" xfId="13250"/>
    <cellStyle name="40% - Colore 6 2 2 3 2 2 2 2" xfId="13251"/>
    <cellStyle name="40% - Colore 6 2 2 3 2 2 2 2 2" xfId="13252"/>
    <cellStyle name="40% - Colore 6 2 2 3 2 2 2 2 2 2" xfId="13253"/>
    <cellStyle name="40% - Colore 6 2 2 3 2 2 2 2 3" xfId="13254"/>
    <cellStyle name="40% - Colore 6 2 2 3 2 2 2 3" xfId="13255"/>
    <cellStyle name="40% - Colore 6 2 2 3 2 2 2 3 2" xfId="13256"/>
    <cellStyle name="40% - Colore 6 2 2 3 2 2 2 4" xfId="13257"/>
    <cellStyle name="40% - Colore 6 2 2 3 2 2 3" xfId="13258"/>
    <cellStyle name="40% - Colore 6 2 2 3 2 2 3 2" xfId="13259"/>
    <cellStyle name="40% - Colore 6 2 2 3 2 2 3 2 2" xfId="13260"/>
    <cellStyle name="40% - Colore 6 2 2 3 2 2 3 3" xfId="13261"/>
    <cellStyle name="40% - Colore 6 2 2 3 2 2 4" xfId="13262"/>
    <cellStyle name="40% - Colore 6 2 2 3 2 2 4 2" xfId="13263"/>
    <cellStyle name="40% - Colore 6 2 2 3 2 2 5" xfId="13264"/>
    <cellStyle name="40% - Colore 6 2 2 3 2 3" xfId="13265"/>
    <cellStyle name="40% - Colore 6 2 2 3 2 3 2" xfId="13266"/>
    <cellStyle name="40% - Colore 6 2 2 3 2 3 2 2" xfId="13267"/>
    <cellStyle name="40% - Colore 6 2 2 3 2 3 2 2 2" xfId="13268"/>
    <cellStyle name="40% - Colore 6 2 2 3 2 3 2 3" xfId="13269"/>
    <cellStyle name="40% - Colore 6 2 2 3 2 3 3" xfId="13270"/>
    <cellStyle name="40% - Colore 6 2 2 3 2 3 3 2" xfId="13271"/>
    <cellStyle name="40% - Colore 6 2 2 3 2 3 4" xfId="13272"/>
    <cellStyle name="40% - Colore 6 2 2 3 2 4" xfId="13273"/>
    <cellStyle name="40% - Colore 6 2 2 3 2 4 2" xfId="13274"/>
    <cellStyle name="40% - Colore 6 2 2 3 2 4 2 2" xfId="13275"/>
    <cellStyle name="40% - Colore 6 2 2 3 2 4 3" xfId="13276"/>
    <cellStyle name="40% - Colore 6 2 2 3 2 5" xfId="13277"/>
    <cellStyle name="40% - Colore 6 2 2 3 2 5 2" xfId="13278"/>
    <cellStyle name="40% - Colore 6 2 2 3 2 6" xfId="13279"/>
    <cellStyle name="40% - Colore 6 2 2 3 2 6 2" xfId="13280"/>
    <cellStyle name="40% - Colore 6 2 2 3 2 7" xfId="13281"/>
    <cellStyle name="40% - Colore 6 2 2 3 2 7 2" xfId="13282"/>
    <cellStyle name="40% - Colore 6 2 2 3 2 8" xfId="13283"/>
    <cellStyle name="40% - Colore 6 2 2 3 3" xfId="13284"/>
    <cellStyle name="40% - Colore 6 2 2 3 3 2" xfId="13285"/>
    <cellStyle name="40% - Colore 6 2 2 3 3 2 2" xfId="13286"/>
    <cellStyle name="40% - Colore 6 2 2 3 3 2 2 2" xfId="13287"/>
    <cellStyle name="40% - Colore 6 2 2 3 3 2 2 2 2" xfId="13288"/>
    <cellStyle name="40% - Colore 6 2 2 3 3 2 2 3" xfId="13289"/>
    <cellStyle name="40% - Colore 6 2 2 3 3 2 3" xfId="13290"/>
    <cellStyle name="40% - Colore 6 2 2 3 3 2 3 2" xfId="13291"/>
    <cellStyle name="40% - Colore 6 2 2 3 3 2 4" xfId="13292"/>
    <cellStyle name="40% - Colore 6 2 2 3 3 3" xfId="13293"/>
    <cellStyle name="40% - Colore 6 2 2 3 3 3 2" xfId="13294"/>
    <cellStyle name="40% - Colore 6 2 2 3 3 3 2 2" xfId="13295"/>
    <cellStyle name="40% - Colore 6 2 2 3 3 3 3" xfId="13296"/>
    <cellStyle name="40% - Colore 6 2 2 3 3 4" xfId="13297"/>
    <cellStyle name="40% - Colore 6 2 2 3 3 4 2" xfId="13298"/>
    <cellStyle name="40% - Colore 6 2 2 3 3 5" xfId="13299"/>
    <cellStyle name="40% - Colore 6 2 2 3 4" xfId="13300"/>
    <cellStyle name="40% - Colore 6 2 2 3 4 2" xfId="13301"/>
    <cellStyle name="40% - Colore 6 2 2 3 4 2 2" xfId="13302"/>
    <cellStyle name="40% - Colore 6 2 2 3 4 2 2 2" xfId="13303"/>
    <cellStyle name="40% - Colore 6 2 2 3 4 2 3" xfId="13304"/>
    <cellStyle name="40% - Colore 6 2 2 3 4 3" xfId="13305"/>
    <cellStyle name="40% - Colore 6 2 2 3 4 3 2" xfId="13306"/>
    <cellStyle name="40% - Colore 6 2 2 3 4 4" xfId="13307"/>
    <cellStyle name="40% - Colore 6 2 2 3 5" xfId="13308"/>
    <cellStyle name="40% - Colore 6 2 2 3 5 2" xfId="13309"/>
    <cellStyle name="40% - Colore 6 2 2 3 5 2 2" xfId="13310"/>
    <cellStyle name="40% - Colore 6 2 2 3 5 3" xfId="13311"/>
    <cellStyle name="40% - Colore 6 2 2 3 6" xfId="13312"/>
    <cellStyle name="40% - Colore 6 2 2 3 6 2" xfId="13313"/>
    <cellStyle name="40% - Colore 6 2 2 3 7" xfId="13314"/>
    <cellStyle name="40% - Colore 6 2 2 3 7 2" xfId="13315"/>
    <cellStyle name="40% - Colore 6 2 2 3 8" xfId="13316"/>
    <cellStyle name="40% - Colore 6 2 2 3 8 2" xfId="13317"/>
    <cellStyle name="40% - Colore 6 2 2 3 9" xfId="13318"/>
    <cellStyle name="40% - Colore 6 2 2 4" xfId="13319"/>
    <cellStyle name="40% - Colore 6 2 2 4 2" xfId="13320"/>
    <cellStyle name="40% - Colore 6 2 2 4 2 2" xfId="13321"/>
    <cellStyle name="40% - Colore 6 2 2 4 2 2 2" xfId="13322"/>
    <cellStyle name="40% - Colore 6 2 2 4 2 2 2 2" xfId="13323"/>
    <cellStyle name="40% - Colore 6 2 2 4 2 2 2 2 2" xfId="13324"/>
    <cellStyle name="40% - Colore 6 2 2 4 2 2 2 3" xfId="13325"/>
    <cellStyle name="40% - Colore 6 2 2 4 2 2 3" xfId="13326"/>
    <cellStyle name="40% - Colore 6 2 2 4 2 2 3 2" xfId="13327"/>
    <cellStyle name="40% - Colore 6 2 2 4 2 2 4" xfId="13328"/>
    <cellStyle name="40% - Colore 6 2 2 4 2 3" xfId="13329"/>
    <cellStyle name="40% - Colore 6 2 2 4 2 3 2" xfId="13330"/>
    <cellStyle name="40% - Colore 6 2 2 4 2 3 2 2" xfId="13331"/>
    <cellStyle name="40% - Colore 6 2 2 4 2 3 3" xfId="13332"/>
    <cellStyle name="40% - Colore 6 2 2 4 2 4" xfId="13333"/>
    <cellStyle name="40% - Colore 6 2 2 4 2 4 2" xfId="13334"/>
    <cellStyle name="40% - Colore 6 2 2 4 2 5" xfId="13335"/>
    <cellStyle name="40% - Colore 6 2 2 4 2 5 2" xfId="13336"/>
    <cellStyle name="40% - Colore 6 2 2 4 2 6" xfId="13337"/>
    <cellStyle name="40% - Colore 6 2 2 4 3" xfId="13338"/>
    <cellStyle name="40% - Colore 6 2 2 4 3 2" xfId="13339"/>
    <cellStyle name="40% - Colore 6 2 2 4 3 2 2" xfId="13340"/>
    <cellStyle name="40% - Colore 6 2 2 4 3 2 2 2" xfId="13341"/>
    <cellStyle name="40% - Colore 6 2 2 4 3 2 3" xfId="13342"/>
    <cellStyle name="40% - Colore 6 2 2 4 3 3" xfId="13343"/>
    <cellStyle name="40% - Colore 6 2 2 4 3 3 2" xfId="13344"/>
    <cellStyle name="40% - Colore 6 2 2 4 3 4" xfId="13345"/>
    <cellStyle name="40% - Colore 6 2 2 4 4" xfId="13346"/>
    <cellStyle name="40% - Colore 6 2 2 4 4 2" xfId="13347"/>
    <cellStyle name="40% - Colore 6 2 2 4 4 2 2" xfId="13348"/>
    <cellStyle name="40% - Colore 6 2 2 4 4 3" xfId="13349"/>
    <cellStyle name="40% - Colore 6 2 2 4 5" xfId="13350"/>
    <cellStyle name="40% - Colore 6 2 2 4 5 2" xfId="13351"/>
    <cellStyle name="40% - Colore 6 2 2 4 6" xfId="13352"/>
    <cellStyle name="40% - Colore 6 2 2 4 6 2" xfId="13353"/>
    <cellStyle name="40% - Colore 6 2 2 4 7" xfId="13354"/>
    <cellStyle name="40% - Colore 6 2 2 4 7 2" xfId="13355"/>
    <cellStyle name="40% - Colore 6 2 2 4 8" xfId="13356"/>
    <cellStyle name="40% - Colore 6 2 2 5" xfId="13357"/>
    <cellStyle name="40% - Colore 6 2 2 5 2" xfId="13358"/>
    <cellStyle name="40% - Colore 6 2 2 5 2 2" xfId="13359"/>
    <cellStyle name="40% - Colore 6 2 2 5 2 2 2" xfId="13360"/>
    <cellStyle name="40% - Colore 6 2 2 5 2 2 2 2" xfId="13361"/>
    <cellStyle name="40% - Colore 6 2 2 5 2 2 3" xfId="13362"/>
    <cellStyle name="40% - Colore 6 2 2 5 2 3" xfId="13363"/>
    <cellStyle name="40% - Colore 6 2 2 5 2 3 2" xfId="13364"/>
    <cellStyle name="40% - Colore 6 2 2 5 2 4" xfId="13365"/>
    <cellStyle name="40% - Colore 6 2 2 5 3" xfId="13366"/>
    <cellStyle name="40% - Colore 6 2 2 5 3 2" xfId="13367"/>
    <cellStyle name="40% - Colore 6 2 2 5 3 2 2" xfId="13368"/>
    <cellStyle name="40% - Colore 6 2 2 5 3 3" xfId="13369"/>
    <cellStyle name="40% - Colore 6 2 2 5 4" xfId="13370"/>
    <cellStyle name="40% - Colore 6 2 2 5 4 2" xfId="13371"/>
    <cellStyle name="40% - Colore 6 2 2 5 5" xfId="13372"/>
    <cellStyle name="40% - Colore 6 2 2 5 5 2" xfId="13373"/>
    <cellStyle name="40% - Colore 6 2 2 5 6" xfId="13374"/>
    <cellStyle name="40% - Colore 6 2 2 6" xfId="13375"/>
    <cellStyle name="40% - Colore 6 2 2 6 2" xfId="13376"/>
    <cellStyle name="40% - Colore 6 2 2 6 2 2" xfId="13377"/>
    <cellStyle name="40% - Colore 6 2 2 6 2 2 2" xfId="13378"/>
    <cellStyle name="40% - Colore 6 2 2 6 2 3" xfId="13379"/>
    <cellStyle name="40% - Colore 6 2 2 6 3" xfId="13380"/>
    <cellStyle name="40% - Colore 6 2 2 6 3 2" xfId="13381"/>
    <cellStyle name="40% - Colore 6 2 2 6 4" xfId="13382"/>
    <cellStyle name="40% - Colore 6 2 2 7" xfId="13383"/>
    <cellStyle name="40% - Colore 6 2 2 7 2" xfId="13384"/>
    <cellStyle name="40% - Colore 6 2 2 7 2 2" xfId="13385"/>
    <cellStyle name="40% - Colore 6 2 2 7 3" xfId="13386"/>
    <cellStyle name="40% - Colore 6 2 2 8" xfId="13387"/>
    <cellStyle name="40% - Colore 6 2 2 8 2" xfId="13388"/>
    <cellStyle name="40% - Colore 6 2 2 9" xfId="13389"/>
    <cellStyle name="40% - Colore 6 2 2 9 2" xfId="13390"/>
    <cellStyle name="40% - Colore 6 2 3" xfId="13391"/>
    <cellStyle name="40% - Colore 6 2 3 10" xfId="13392"/>
    <cellStyle name="40% - Colore 6 2 3 2" xfId="13393"/>
    <cellStyle name="40% - Colore 6 2 3 2 2" xfId="13394"/>
    <cellStyle name="40% - Colore 6 2 3 2 2 2" xfId="13395"/>
    <cellStyle name="40% - Colore 6 2 3 2 2 2 2" xfId="13396"/>
    <cellStyle name="40% - Colore 6 2 3 2 2 2 2 2" xfId="13397"/>
    <cellStyle name="40% - Colore 6 2 3 2 2 2 2 2 2" xfId="13398"/>
    <cellStyle name="40% - Colore 6 2 3 2 2 2 2 2 2 2" xfId="13399"/>
    <cellStyle name="40% - Colore 6 2 3 2 2 2 2 2 3" xfId="13400"/>
    <cellStyle name="40% - Colore 6 2 3 2 2 2 2 3" xfId="13401"/>
    <cellStyle name="40% - Colore 6 2 3 2 2 2 2 3 2" xfId="13402"/>
    <cellStyle name="40% - Colore 6 2 3 2 2 2 2 4" xfId="13403"/>
    <cellStyle name="40% - Colore 6 2 3 2 2 2 3" xfId="13404"/>
    <cellStyle name="40% - Colore 6 2 3 2 2 2 3 2" xfId="13405"/>
    <cellStyle name="40% - Colore 6 2 3 2 2 2 3 2 2" xfId="13406"/>
    <cellStyle name="40% - Colore 6 2 3 2 2 2 3 3" xfId="13407"/>
    <cellStyle name="40% - Colore 6 2 3 2 2 2 4" xfId="13408"/>
    <cellStyle name="40% - Colore 6 2 3 2 2 2 4 2" xfId="13409"/>
    <cellStyle name="40% - Colore 6 2 3 2 2 2 5" xfId="13410"/>
    <cellStyle name="40% - Colore 6 2 3 2 2 3" xfId="13411"/>
    <cellStyle name="40% - Colore 6 2 3 2 2 3 2" xfId="13412"/>
    <cellStyle name="40% - Colore 6 2 3 2 2 3 2 2" xfId="13413"/>
    <cellStyle name="40% - Colore 6 2 3 2 2 3 2 2 2" xfId="13414"/>
    <cellStyle name="40% - Colore 6 2 3 2 2 3 2 3" xfId="13415"/>
    <cellStyle name="40% - Colore 6 2 3 2 2 3 3" xfId="13416"/>
    <cellStyle name="40% - Colore 6 2 3 2 2 3 3 2" xfId="13417"/>
    <cellStyle name="40% - Colore 6 2 3 2 2 3 4" xfId="13418"/>
    <cellStyle name="40% - Colore 6 2 3 2 2 4" xfId="13419"/>
    <cellStyle name="40% - Colore 6 2 3 2 2 4 2" xfId="13420"/>
    <cellStyle name="40% - Colore 6 2 3 2 2 4 2 2" xfId="13421"/>
    <cellStyle name="40% - Colore 6 2 3 2 2 4 3" xfId="13422"/>
    <cellStyle name="40% - Colore 6 2 3 2 2 5" xfId="13423"/>
    <cellStyle name="40% - Colore 6 2 3 2 2 5 2" xfId="13424"/>
    <cellStyle name="40% - Colore 6 2 3 2 2 6" xfId="13425"/>
    <cellStyle name="40% - Colore 6 2 3 2 2 6 2" xfId="13426"/>
    <cellStyle name="40% - Colore 6 2 3 2 2 7" xfId="13427"/>
    <cellStyle name="40% - Colore 6 2 3 2 2 7 2" xfId="13428"/>
    <cellStyle name="40% - Colore 6 2 3 2 2 8" xfId="13429"/>
    <cellStyle name="40% - Colore 6 2 3 2 3" xfId="13430"/>
    <cellStyle name="40% - Colore 6 2 3 2 3 2" xfId="13431"/>
    <cellStyle name="40% - Colore 6 2 3 2 3 2 2" xfId="13432"/>
    <cellStyle name="40% - Colore 6 2 3 2 3 2 2 2" xfId="13433"/>
    <cellStyle name="40% - Colore 6 2 3 2 3 2 2 2 2" xfId="13434"/>
    <cellStyle name="40% - Colore 6 2 3 2 3 2 2 3" xfId="13435"/>
    <cellStyle name="40% - Colore 6 2 3 2 3 2 3" xfId="13436"/>
    <cellStyle name="40% - Colore 6 2 3 2 3 2 3 2" xfId="13437"/>
    <cellStyle name="40% - Colore 6 2 3 2 3 2 4" xfId="13438"/>
    <cellStyle name="40% - Colore 6 2 3 2 3 3" xfId="13439"/>
    <cellStyle name="40% - Colore 6 2 3 2 3 3 2" xfId="13440"/>
    <cellStyle name="40% - Colore 6 2 3 2 3 3 2 2" xfId="13441"/>
    <cellStyle name="40% - Colore 6 2 3 2 3 3 3" xfId="13442"/>
    <cellStyle name="40% - Colore 6 2 3 2 3 4" xfId="13443"/>
    <cellStyle name="40% - Colore 6 2 3 2 3 4 2" xfId="13444"/>
    <cellStyle name="40% - Colore 6 2 3 2 3 5" xfId="13445"/>
    <cellStyle name="40% - Colore 6 2 3 2 4" xfId="13446"/>
    <cellStyle name="40% - Colore 6 2 3 2 4 2" xfId="13447"/>
    <cellStyle name="40% - Colore 6 2 3 2 4 2 2" xfId="13448"/>
    <cellStyle name="40% - Colore 6 2 3 2 4 2 2 2" xfId="13449"/>
    <cellStyle name="40% - Colore 6 2 3 2 4 2 3" xfId="13450"/>
    <cellStyle name="40% - Colore 6 2 3 2 4 3" xfId="13451"/>
    <cellStyle name="40% - Colore 6 2 3 2 4 3 2" xfId="13452"/>
    <cellStyle name="40% - Colore 6 2 3 2 4 4" xfId="13453"/>
    <cellStyle name="40% - Colore 6 2 3 2 5" xfId="13454"/>
    <cellStyle name="40% - Colore 6 2 3 2 5 2" xfId="13455"/>
    <cellStyle name="40% - Colore 6 2 3 2 5 2 2" xfId="13456"/>
    <cellStyle name="40% - Colore 6 2 3 2 5 3" xfId="13457"/>
    <cellStyle name="40% - Colore 6 2 3 2 6" xfId="13458"/>
    <cellStyle name="40% - Colore 6 2 3 2 6 2" xfId="13459"/>
    <cellStyle name="40% - Colore 6 2 3 2 7" xfId="13460"/>
    <cellStyle name="40% - Colore 6 2 3 2 7 2" xfId="13461"/>
    <cellStyle name="40% - Colore 6 2 3 2 8" xfId="13462"/>
    <cellStyle name="40% - Colore 6 2 3 2 8 2" xfId="13463"/>
    <cellStyle name="40% - Colore 6 2 3 2 9" xfId="13464"/>
    <cellStyle name="40% - Colore 6 2 3 3" xfId="13465"/>
    <cellStyle name="40% - Colore 6 2 3 3 2" xfId="13466"/>
    <cellStyle name="40% - Colore 6 2 3 3 2 2" xfId="13467"/>
    <cellStyle name="40% - Colore 6 2 3 3 2 2 2" xfId="13468"/>
    <cellStyle name="40% - Colore 6 2 3 3 2 2 2 2" xfId="13469"/>
    <cellStyle name="40% - Colore 6 2 3 3 2 2 2 2 2" xfId="13470"/>
    <cellStyle name="40% - Colore 6 2 3 3 2 2 2 3" xfId="13471"/>
    <cellStyle name="40% - Colore 6 2 3 3 2 2 3" xfId="13472"/>
    <cellStyle name="40% - Colore 6 2 3 3 2 2 3 2" xfId="13473"/>
    <cellStyle name="40% - Colore 6 2 3 3 2 2 4" xfId="13474"/>
    <cellStyle name="40% - Colore 6 2 3 3 2 3" xfId="13475"/>
    <cellStyle name="40% - Colore 6 2 3 3 2 3 2" xfId="13476"/>
    <cellStyle name="40% - Colore 6 2 3 3 2 3 2 2" xfId="13477"/>
    <cellStyle name="40% - Colore 6 2 3 3 2 3 3" xfId="13478"/>
    <cellStyle name="40% - Colore 6 2 3 3 2 4" xfId="13479"/>
    <cellStyle name="40% - Colore 6 2 3 3 2 4 2" xfId="13480"/>
    <cellStyle name="40% - Colore 6 2 3 3 2 5" xfId="13481"/>
    <cellStyle name="40% - Colore 6 2 3 3 2 5 2" xfId="13482"/>
    <cellStyle name="40% - Colore 6 2 3 3 2 6" xfId="13483"/>
    <cellStyle name="40% - Colore 6 2 3 3 3" xfId="13484"/>
    <cellStyle name="40% - Colore 6 2 3 3 3 2" xfId="13485"/>
    <cellStyle name="40% - Colore 6 2 3 3 3 2 2" xfId="13486"/>
    <cellStyle name="40% - Colore 6 2 3 3 3 2 2 2" xfId="13487"/>
    <cellStyle name="40% - Colore 6 2 3 3 3 2 3" xfId="13488"/>
    <cellStyle name="40% - Colore 6 2 3 3 3 3" xfId="13489"/>
    <cellStyle name="40% - Colore 6 2 3 3 3 3 2" xfId="13490"/>
    <cellStyle name="40% - Colore 6 2 3 3 3 4" xfId="13491"/>
    <cellStyle name="40% - Colore 6 2 3 3 4" xfId="13492"/>
    <cellStyle name="40% - Colore 6 2 3 3 4 2" xfId="13493"/>
    <cellStyle name="40% - Colore 6 2 3 3 4 2 2" xfId="13494"/>
    <cellStyle name="40% - Colore 6 2 3 3 4 3" xfId="13495"/>
    <cellStyle name="40% - Colore 6 2 3 3 5" xfId="13496"/>
    <cellStyle name="40% - Colore 6 2 3 3 5 2" xfId="13497"/>
    <cellStyle name="40% - Colore 6 2 3 3 6" xfId="13498"/>
    <cellStyle name="40% - Colore 6 2 3 3 6 2" xfId="13499"/>
    <cellStyle name="40% - Colore 6 2 3 3 7" xfId="13500"/>
    <cellStyle name="40% - Colore 6 2 3 3 7 2" xfId="13501"/>
    <cellStyle name="40% - Colore 6 2 3 3 8" xfId="13502"/>
    <cellStyle name="40% - Colore 6 2 3 4" xfId="13503"/>
    <cellStyle name="40% - Colore 6 2 3 4 2" xfId="13504"/>
    <cellStyle name="40% - Colore 6 2 3 4 2 2" xfId="13505"/>
    <cellStyle name="40% - Colore 6 2 3 4 2 2 2" xfId="13506"/>
    <cellStyle name="40% - Colore 6 2 3 4 2 2 2 2" xfId="13507"/>
    <cellStyle name="40% - Colore 6 2 3 4 2 2 3" xfId="13508"/>
    <cellStyle name="40% - Colore 6 2 3 4 2 3" xfId="13509"/>
    <cellStyle name="40% - Colore 6 2 3 4 2 3 2" xfId="13510"/>
    <cellStyle name="40% - Colore 6 2 3 4 2 4" xfId="13511"/>
    <cellStyle name="40% - Colore 6 2 3 4 3" xfId="13512"/>
    <cellStyle name="40% - Colore 6 2 3 4 3 2" xfId="13513"/>
    <cellStyle name="40% - Colore 6 2 3 4 3 2 2" xfId="13514"/>
    <cellStyle name="40% - Colore 6 2 3 4 3 3" xfId="13515"/>
    <cellStyle name="40% - Colore 6 2 3 4 4" xfId="13516"/>
    <cellStyle name="40% - Colore 6 2 3 4 4 2" xfId="13517"/>
    <cellStyle name="40% - Colore 6 2 3 4 5" xfId="13518"/>
    <cellStyle name="40% - Colore 6 2 3 4 5 2" xfId="13519"/>
    <cellStyle name="40% - Colore 6 2 3 4 6" xfId="13520"/>
    <cellStyle name="40% - Colore 6 2 3 5" xfId="13521"/>
    <cellStyle name="40% - Colore 6 2 3 5 2" xfId="13522"/>
    <cellStyle name="40% - Colore 6 2 3 5 2 2" xfId="13523"/>
    <cellStyle name="40% - Colore 6 2 3 5 2 2 2" xfId="13524"/>
    <cellStyle name="40% - Colore 6 2 3 5 2 3" xfId="13525"/>
    <cellStyle name="40% - Colore 6 2 3 5 3" xfId="13526"/>
    <cellStyle name="40% - Colore 6 2 3 5 3 2" xfId="13527"/>
    <cellStyle name="40% - Colore 6 2 3 5 4" xfId="13528"/>
    <cellStyle name="40% - Colore 6 2 3 6" xfId="13529"/>
    <cellStyle name="40% - Colore 6 2 3 6 2" xfId="13530"/>
    <cellStyle name="40% - Colore 6 2 3 6 2 2" xfId="13531"/>
    <cellStyle name="40% - Colore 6 2 3 6 3" xfId="13532"/>
    <cellStyle name="40% - Colore 6 2 3 7" xfId="13533"/>
    <cellStyle name="40% - Colore 6 2 3 7 2" xfId="13534"/>
    <cellStyle name="40% - Colore 6 2 3 8" xfId="13535"/>
    <cellStyle name="40% - Colore 6 2 3 8 2" xfId="13536"/>
    <cellStyle name="40% - Colore 6 2 3 9" xfId="13537"/>
    <cellStyle name="40% - Colore 6 2 3 9 2" xfId="13538"/>
    <cellStyle name="40% - Colore 6 2 4" xfId="13539"/>
    <cellStyle name="40% - Colore 6 2 4 2" xfId="13540"/>
    <cellStyle name="40% - Colore 6 2 4 2 2" xfId="13541"/>
    <cellStyle name="40% - Colore 6 2 4 2 2 2" xfId="13542"/>
    <cellStyle name="40% - Colore 6 2 4 2 2 2 2" xfId="13543"/>
    <cellStyle name="40% - Colore 6 2 4 2 2 2 2 2" xfId="13544"/>
    <cellStyle name="40% - Colore 6 2 4 2 2 2 2 2 2" xfId="13545"/>
    <cellStyle name="40% - Colore 6 2 4 2 2 2 2 3" xfId="13546"/>
    <cellStyle name="40% - Colore 6 2 4 2 2 2 3" xfId="13547"/>
    <cellStyle name="40% - Colore 6 2 4 2 2 2 3 2" xfId="13548"/>
    <cellStyle name="40% - Colore 6 2 4 2 2 2 4" xfId="13549"/>
    <cellStyle name="40% - Colore 6 2 4 2 2 3" xfId="13550"/>
    <cellStyle name="40% - Colore 6 2 4 2 2 3 2" xfId="13551"/>
    <cellStyle name="40% - Colore 6 2 4 2 2 3 2 2" xfId="13552"/>
    <cellStyle name="40% - Colore 6 2 4 2 2 3 3" xfId="13553"/>
    <cellStyle name="40% - Colore 6 2 4 2 2 4" xfId="13554"/>
    <cellStyle name="40% - Colore 6 2 4 2 2 4 2" xfId="13555"/>
    <cellStyle name="40% - Colore 6 2 4 2 2 5" xfId="13556"/>
    <cellStyle name="40% - Colore 6 2 4 2 3" xfId="13557"/>
    <cellStyle name="40% - Colore 6 2 4 2 3 2" xfId="13558"/>
    <cellStyle name="40% - Colore 6 2 4 2 3 2 2" xfId="13559"/>
    <cellStyle name="40% - Colore 6 2 4 2 3 2 2 2" xfId="13560"/>
    <cellStyle name="40% - Colore 6 2 4 2 3 2 3" xfId="13561"/>
    <cellStyle name="40% - Colore 6 2 4 2 3 3" xfId="13562"/>
    <cellStyle name="40% - Colore 6 2 4 2 3 3 2" xfId="13563"/>
    <cellStyle name="40% - Colore 6 2 4 2 3 4" xfId="13564"/>
    <cellStyle name="40% - Colore 6 2 4 2 4" xfId="13565"/>
    <cellStyle name="40% - Colore 6 2 4 2 4 2" xfId="13566"/>
    <cellStyle name="40% - Colore 6 2 4 2 4 2 2" xfId="13567"/>
    <cellStyle name="40% - Colore 6 2 4 2 4 3" xfId="13568"/>
    <cellStyle name="40% - Colore 6 2 4 2 5" xfId="13569"/>
    <cellStyle name="40% - Colore 6 2 4 2 5 2" xfId="13570"/>
    <cellStyle name="40% - Colore 6 2 4 2 6" xfId="13571"/>
    <cellStyle name="40% - Colore 6 2 4 2 6 2" xfId="13572"/>
    <cellStyle name="40% - Colore 6 2 4 2 7" xfId="13573"/>
    <cellStyle name="40% - Colore 6 2 4 2 7 2" xfId="13574"/>
    <cellStyle name="40% - Colore 6 2 4 2 8" xfId="13575"/>
    <cellStyle name="40% - Colore 6 2 4 3" xfId="13576"/>
    <cellStyle name="40% - Colore 6 2 4 3 2" xfId="13577"/>
    <cellStyle name="40% - Colore 6 2 4 3 2 2" xfId="13578"/>
    <cellStyle name="40% - Colore 6 2 4 3 2 2 2" xfId="13579"/>
    <cellStyle name="40% - Colore 6 2 4 3 2 2 2 2" xfId="13580"/>
    <cellStyle name="40% - Colore 6 2 4 3 2 2 3" xfId="13581"/>
    <cellStyle name="40% - Colore 6 2 4 3 2 3" xfId="13582"/>
    <cellStyle name="40% - Colore 6 2 4 3 2 3 2" xfId="13583"/>
    <cellStyle name="40% - Colore 6 2 4 3 2 4" xfId="13584"/>
    <cellStyle name="40% - Colore 6 2 4 3 3" xfId="13585"/>
    <cellStyle name="40% - Colore 6 2 4 3 3 2" xfId="13586"/>
    <cellStyle name="40% - Colore 6 2 4 3 3 2 2" xfId="13587"/>
    <cellStyle name="40% - Colore 6 2 4 3 3 3" xfId="13588"/>
    <cellStyle name="40% - Colore 6 2 4 3 4" xfId="13589"/>
    <cellStyle name="40% - Colore 6 2 4 3 4 2" xfId="13590"/>
    <cellStyle name="40% - Colore 6 2 4 3 5" xfId="13591"/>
    <cellStyle name="40% - Colore 6 2 4 4" xfId="13592"/>
    <cellStyle name="40% - Colore 6 2 4 4 2" xfId="13593"/>
    <cellStyle name="40% - Colore 6 2 4 4 2 2" xfId="13594"/>
    <cellStyle name="40% - Colore 6 2 4 4 2 2 2" xfId="13595"/>
    <cellStyle name="40% - Colore 6 2 4 4 2 3" xfId="13596"/>
    <cellStyle name="40% - Colore 6 2 4 4 3" xfId="13597"/>
    <cellStyle name="40% - Colore 6 2 4 4 3 2" xfId="13598"/>
    <cellStyle name="40% - Colore 6 2 4 4 4" xfId="13599"/>
    <cellStyle name="40% - Colore 6 2 4 5" xfId="13600"/>
    <cellStyle name="40% - Colore 6 2 4 5 2" xfId="13601"/>
    <cellStyle name="40% - Colore 6 2 4 5 2 2" xfId="13602"/>
    <cellStyle name="40% - Colore 6 2 4 5 3" xfId="13603"/>
    <cellStyle name="40% - Colore 6 2 4 6" xfId="13604"/>
    <cellStyle name="40% - Colore 6 2 4 6 2" xfId="13605"/>
    <cellStyle name="40% - Colore 6 2 4 7" xfId="13606"/>
    <cellStyle name="40% - Colore 6 2 4 7 2" xfId="13607"/>
    <cellStyle name="40% - Colore 6 2 4 8" xfId="13608"/>
    <cellStyle name="40% - Colore 6 2 4 8 2" xfId="13609"/>
    <cellStyle name="40% - Colore 6 2 4 9" xfId="13610"/>
    <cellStyle name="40% - Colore 6 2 5" xfId="13611"/>
    <cellStyle name="40% - Colore 6 2 5 2" xfId="13612"/>
    <cellStyle name="40% - Colore 6 2 5 2 2" xfId="13613"/>
    <cellStyle name="40% - Colore 6 2 5 2 2 2" xfId="13614"/>
    <cellStyle name="40% - Colore 6 2 5 2 2 2 2" xfId="13615"/>
    <cellStyle name="40% - Colore 6 2 5 2 2 2 2 2" xfId="13616"/>
    <cellStyle name="40% - Colore 6 2 5 2 2 2 3" xfId="13617"/>
    <cellStyle name="40% - Colore 6 2 5 2 2 3" xfId="13618"/>
    <cellStyle name="40% - Colore 6 2 5 2 2 3 2" xfId="13619"/>
    <cellStyle name="40% - Colore 6 2 5 2 2 4" xfId="13620"/>
    <cellStyle name="40% - Colore 6 2 5 2 3" xfId="13621"/>
    <cellStyle name="40% - Colore 6 2 5 2 3 2" xfId="13622"/>
    <cellStyle name="40% - Colore 6 2 5 2 3 2 2" xfId="13623"/>
    <cellStyle name="40% - Colore 6 2 5 2 3 3" xfId="13624"/>
    <cellStyle name="40% - Colore 6 2 5 2 4" xfId="13625"/>
    <cellStyle name="40% - Colore 6 2 5 2 4 2" xfId="13626"/>
    <cellStyle name="40% - Colore 6 2 5 2 5" xfId="13627"/>
    <cellStyle name="40% - Colore 6 2 5 2 5 2" xfId="13628"/>
    <cellStyle name="40% - Colore 6 2 5 2 6" xfId="13629"/>
    <cellStyle name="40% - Colore 6 2 5 3" xfId="13630"/>
    <cellStyle name="40% - Colore 6 2 5 3 2" xfId="13631"/>
    <cellStyle name="40% - Colore 6 2 5 3 2 2" xfId="13632"/>
    <cellStyle name="40% - Colore 6 2 5 3 2 2 2" xfId="13633"/>
    <cellStyle name="40% - Colore 6 2 5 3 2 3" xfId="13634"/>
    <cellStyle name="40% - Colore 6 2 5 3 3" xfId="13635"/>
    <cellStyle name="40% - Colore 6 2 5 3 3 2" xfId="13636"/>
    <cellStyle name="40% - Colore 6 2 5 3 4" xfId="13637"/>
    <cellStyle name="40% - Colore 6 2 5 4" xfId="13638"/>
    <cellStyle name="40% - Colore 6 2 5 4 2" xfId="13639"/>
    <cellStyle name="40% - Colore 6 2 5 4 2 2" xfId="13640"/>
    <cellStyle name="40% - Colore 6 2 5 4 3" xfId="13641"/>
    <cellStyle name="40% - Colore 6 2 5 5" xfId="13642"/>
    <cellStyle name="40% - Colore 6 2 5 5 2" xfId="13643"/>
    <cellStyle name="40% - Colore 6 2 5 6" xfId="13644"/>
    <cellStyle name="40% - Colore 6 2 5 6 2" xfId="13645"/>
    <cellStyle name="40% - Colore 6 2 5 7" xfId="13646"/>
    <cellStyle name="40% - Colore 6 2 5 7 2" xfId="13647"/>
    <cellStyle name="40% - Colore 6 2 5 8" xfId="13648"/>
    <cellStyle name="40% - Colore 6 2 6" xfId="13649"/>
    <cellStyle name="40% - Colore 6 2 6 2" xfId="13650"/>
    <cellStyle name="40% - Colore 6 2 6 2 2" xfId="13651"/>
    <cellStyle name="40% - Colore 6 2 6 2 2 2" xfId="13652"/>
    <cellStyle name="40% - Colore 6 2 6 2 2 2 2" xfId="13653"/>
    <cellStyle name="40% - Colore 6 2 6 2 2 3" xfId="13654"/>
    <cellStyle name="40% - Colore 6 2 6 2 3" xfId="13655"/>
    <cellStyle name="40% - Colore 6 2 6 2 3 2" xfId="13656"/>
    <cellStyle name="40% - Colore 6 2 6 2 4" xfId="13657"/>
    <cellStyle name="40% - Colore 6 2 6 3" xfId="13658"/>
    <cellStyle name="40% - Colore 6 2 6 3 2" xfId="13659"/>
    <cellStyle name="40% - Colore 6 2 6 3 2 2" xfId="13660"/>
    <cellStyle name="40% - Colore 6 2 6 3 3" xfId="13661"/>
    <cellStyle name="40% - Colore 6 2 6 4" xfId="13662"/>
    <cellStyle name="40% - Colore 6 2 6 4 2" xfId="13663"/>
    <cellStyle name="40% - Colore 6 2 6 5" xfId="13664"/>
    <cellStyle name="40% - Colore 6 2 6 5 2" xfId="13665"/>
    <cellStyle name="40% - Colore 6 2 6 6" xfId="13666"/>
    <cellStyle name="40% - Colore 6 2 7" xfId="13667"/>
    <cellStyle name="40% - Colore 6 2 7 2" xfId="13668"/>
    <cellStyle name="40% - Colore 6 2 7 2 2" xfId="13669"/>
    <cellStyle name="40% - Colore 6 2 7 2 2 2" xfId="13670"/>
    <cellStyle name="40% - Colore 6 2 7 2 3" xfId="13671"/>
    <cellStyle name="40% - Colore 6 2 7 3" xfId="13672"/>
    <cellStyle name="40% - Colore 6 2 7 3 2" xfId="13673"/>
    <cellStyle name="40% - Colore 6 2 7 4" xfId="13674"/>
    <cellStyle name="40% - Colore 6 2 8" xfId="13675"/>
    <cellStyle name="40% - Colore 6 2 8 2" xfId="13676"/>
    <cellStyle name="40% - Colore 6 2 8 2 2" xfId="13677"/>
    <cellStyle name="40% - Colore 6 2 8 3" xfId="13678"/>
    <cellStyle name="40% - Colore 6 2 9" xfId="13679"/>
    <cellStyle name="40% - Colore 6 2 9 2" xfId="13680"/>
    <cellStyle name="40% - Colore 6 3" xfId="13681"/>
    <cellStyle name="40% - Colore 6 3 10" xfId="13682"/>
    <cellStyle name="40% - Colore 6 3 10 2" xfId="13683"/>
    <cellStyle name="40% - Colore 6 3 11" xfId="13684"/>
    <cellStyle name="40% - Colore 6 3 12" xfId="13685"/>
    <cellStyle name="40% - Colore 6 3 2" xfId="13686"/>
    <cellStyle name="40% - Colore 6 3 2 10" xfId="13687"/>
    <cellStyle name="40% - Colore 6 3 2 2" xfId="13688"/>
    <cellStyle name="40% - Colore 6 3 2 2 2" xfId="13689"/>
    <cellStyle name="40% - Colore 6 3 2 2 2 2" xfId="13690"/>
    <cellStyle name="40% - Colore 6 3 2 2 2 2 2" xfId="13691"/>
    <cellStyle name="40% - Colore 6 3 2 2 2 2 2 2" xfId="13692"/>
    <cellStyle name="40% - Colore 6 3 2 2 2 2 2 2 2" xfId="13693"/>
    <cellStyle name="40% - Colore 6 3 2 2 2 2 2 2 2 2" xfId="13694"/>
    <cellStyle name="40% - Colore 6 3 2 2 2 2 2 2 3" xfId="13695"/>
    <cellStyle name="40% - Colore 6 3 2 2 2 2 2 3" xfId="13696"/>
    <cellStyle name="40% - Colore 6 3 2 2 2 2 2 3 2" xfId="13697"/>
    <cellStyle name="40% - Colore 6 3 2 2 2 2 2 4" xfId="13698"/>
    <cellStyle name="40% - Colore 6 3 2 2 2 2 3" xfId="13699"/>
    <cellStyle name="40% - Colore 6 3 2 2 2 2 3 2" xfId="13700"/>
    <cellStyle name="40% - Colore 6 3 2 2 2 2 3 2 2" xfId="13701"/>
    <cellStyle name="40% - Colore 6 3 2 2 2 2 3 3" xfId="13702"/>
    <cellStyle name="40% - Colore 6 3 2 2 2 2 4" xfId="13703"/>
    <cellStyle name="40% - Colore 6 3 2 2 2 2 4 2" xfId="13704"/>
    <cellStyle name="40% - Colore 6 3 2 2 2 2 5" xfId="13705"/>
    <cellStyle name="40% - Colore 6 3 2 2 2 3" xfId="13706"/>
    <cellStyle name="40% - Colore 6 3 2 2 2 3 2" xfId="13707"/>
    <cellStyle name="40% - Colore 6 3 2 2 2 3 2 2" xfId="13708"/>
    <cellStyle name="40% - Colore 6 3 2 2 2 3 2 2 2" xfId="13709"/>
    <cellStyle name="40% - Colore 6 3 2 2 2 3 2 3" xfId="13710"/>
    <cellStyle name="40% - Colore 6 3 2 2 2 3 3" xfId="13711"/>
    <cellStyle name="40% - Colore 6 3 2 2 2 3 3 2" xfId="13712"/>
    <cellStyle name="40% - Colore 6 3 2 2 2 3 4" xfId="13713"/>
    <cellStyle name="40% - Colore 6 3 2 2 2 4" xfId="13714"/>
    <cellStyle name="40% - Colore 6 3 2 2 2 4 2" xfId="13715"/>
    <cellStyle name="40% - Colore 6 3 2 2 2 4 2 2" xfId="13716"/>
    <cellStyle name="40% - Colore 6 3 2 2 2 4 3" xfId="13717"/>
    <cellStyle name="40% - Colore 6 3 2 2 2 5" xfId="13718"/>
    <cellStyle name="40% - Colore 6 3 2 2 2 5 2" xfId="13719"/>
    <cellStyle name="40% - Colore 6 3 2 2 2 6" xfId="13720"/>
    <cellStyle name="40% - Colore 6 3 2 2 2 6 2" xfId="13721"/>
    <cellStyle name="40% - Colore 6 3 2 2 2 7" xfId="13722"/>
    <cellStyle name="40% - Colore 6 3 2 2 2 7 2" xfId="13723"/>
    <cellStyle name="40% - Colore 6 3 2 2 2 8" xfId="13724"/>
    <cellStyle name="40% - Colore 6 3 2 2 3" xfId="13725"/>
    <cellStyle name="40% - Colore 6 3 2 2 3 2" xfId="13726"/>
    <cellStyle name="40% - Colore 6 3 2 2 3 2 2" xfId="13727"/>
    <cellStyle name="40% - Colore 6 3 2 2 3 2 2 2" xfId="13728"/>
    <cellStyle name="40% - Colore 6 3 2 2 3 2 2 2 2" xfId="13729"/>
    <cellStyle name="40% - Colore 6 3 2 2 3 2 2 3" xfId="13730"/>
    <cellStyle name="40% - Colore 6 3 2 2 3 2 3" xfId="13731"/>
    <cellStyle name="40% - Colore 6 3 2 2 3 2 3 2" xfId="13732"/>
    <cellStyle name="40% - Colore 6 3 2 2 3 2 4" xfId="13733"/>
    <cellStyle name="40% - Colore 6 3 2 2 3 3" xfId="13734"/>
    <cellStyle name="40% - Colore 6 3 2 2 3 3 2" xfId="13735"/>
    <cellStyle name="40% - Colore 6 3 2 2 3 3 2 2" xfId="13736"/>
    <cellStyle name="40% - Colore 6 3 2 2 3 3 3" xfId="13737"/>
    <cellStyle name="40% - Colore 6 3 2 2 3 4" xfId="13738"/>
    <cellStyle name="40% - Colore 6 3 2 2 3 4 2" xfId="13739"/>
    <cellStyle name="40% - Colore 6 3 2 2 3 5" xfId="13740"/>
    <cellStyle name="40% - Colore 6 3 2 2 4" xfId="13741"/>
    <cellStyle name="40% - Colore 6 3 2 2 4 2" xfId="13742"/>
    <cellStyle name="40% - Colore 6 3 2 2 4 2 2" xfId="13743"/>
    <cellStyle name="40% - Colore 6 3 2 2 4 2 2 2" xfId="13744"/>
    <cellStyle name="40% - Colore 6 3 2 2 4 2 3" xfId="13745"/>
    <cellStyle name="40% - Colore 6 3 2 2 4 3" xfId="13746"/>
    <cellStyle name="40% - Colore 6 3 2 2 4 3 2" xfId="13747"/>
    <cellStyle name="40% - Colore 6 3 2 2 4 4" xfId="13748"/>
    <cellStyle name="40% - Colore 6 3 2 2 5" xfId="13749"/>
    <cellStyle name="40% - Colore 6 3 2 2 5 2" xfId="13750"/>
    <cellStyle name="40% - Colore 6 3 2 2 5 2 2" xfId="13751"/>
    <cellStyle name="40% - Colore 6 3 2 2 5 3" xfId="13752"/>
    <cellStyle name="40% - Colore 6 3 2 2 6" xfId="13753"/>
    <cellStyle name="40% - Colore 6 3 2 2 6 2" xfId="13754"/>
    <cellStyle name="40% - Colore 6 3 2 2 7" xfId="13755"/>
    <cellStyle name="40% - Colore 6 3 2 2 7 2" xfId="13756"/>
    <cellStyle name="40% - Colore 6 3 2 2 8" xfId="13757"/>
    <cellStyle name="40% - Colore 6 3 2 2 8 2" xfId="13758"/>
    <cellStyle name="40% - Colore 6 3 2 2 9" xfId="13759"/>
    <cellStyle name="40% - Colore 6 3 2 3" xfId="13760"/>
    <cellStyle name="40% - Colore 6 3 2 3 2" xfId="13761"/>
    <cellStyle name="40% - Colore 6 3 2 3 2 2" xfId="13762"/>
    <cellStyle name="40% - Colore 6 3 2 3 2 2 2" xfId="13763"/>
    <cellStyle name="40% - Colore 6 3 2 3 2 2 2 2" xfId="13764"/>
    <cellStyle name="40% - Colore 6 3 2 3 2 2 2 2 2" xfId="13765"/>
    <cellStyle name="40% - Colore 6 3 2 3 2 2 2 3" xfId="13766"/>
    <cellStyle name="40% - Colore 6 3 2 3 2 2 3" xfId="13767"/>
    <cellStyle name="40% - Colore 6 3 2 3 2 2 3 2" xfId="13768"/>
    <cellStyle name="40% - Colore 6 3 2 3 2 2 4" xfId="13769"/>
    <cellStyle name="40% - Colore 6 3 2 3 2 3" xfId="13770"/>
    <cellStyle name="40% - Colore 6 3 2 3 2 3 2" xfId="13771"/>
    <cellStyle name="40% - Colore 6 3 2 3 2 3 2 2" xfId="13772"/>
    <cellStyle name="40% - Colore 6 3 2 3 2 3 3" xfId="13773"/>
    <cellStyle name="40% - Colore 6 3 2 3 2 4" xfId="13774"/>
    <cellStyle name="40% - Colore 6 3 2 3 2 4 2" xfId="13775"/>
    <cellStyle name="40% - Colore 6 3 2 3 2 5" xfId="13776"/>
    <cellStyle name="40% - Colore 6 3 2 3 2 5 2" xfId="13777"/>
    <cellStyle name="40% - Colore 6 3 2 3 2 6" xfId="13778"/>
    <cellStyle name="40% - Colore 6 3 2 3 3" xfId="13779"/>
    <cellStyle name="40% - Colore 6 3 2 3 3 2" xfId="13780"/>
    <cellStyle name="40% - Colore 6 3 2 3 3 2 2" xfId="13781"/>
    <cellStyle name="40% - Colore 6 3 2 3 3 2 2 2" xfId="13782"/>
    <cellStyle name="40% - Colore 6 3 2 3 3 2 3" xfId="13783"/>
    <cellStyle name="40% - Colore 6 3 2 3 3 3" xfId="13784"/>
    <cellStyle name="40% - Colore 6 3 2 3 3 3 2" xfId="13785"/>
    <cellStyle name="40% - Colore 6 3 2 3 3 4" xfId="13786"/>
    <cellStyle name="40% - Colore 6 3 2 3 4" xfId="13787"/>
    <cellStyle name="40% - Colore 6 3 2 3 4 2" xfId="13788"/>
    <cellStyle name="40% - Colore 6 3 2 3 4 2 2" xfId="13789"/>
    <cellStyle name="40% - Colore 6 3 2 3 4 3" xfId="13790"/>
    <cellStyle name="40% - Colore 6 3 2 3 5" xfId="13791"/>
    <cellStyle name="40% - Colore 6 3 2 3 5 2" xfId="13792"/>
    <cellStyle name="40% - Colore 6 3 2 3 6" xfId="13793"/>
    <cellStyle name="40% - Colore 6 3 2 3 6 2" xfId="13794"/>
    <cellStyle name="40% - Colore 6 3 2 3 7" xfId="13795"/>
    <cellStyle name="40% - Colore 6 3 2 3 7 2" xfId="13796"/>
    <cellStyle name="40% - Colore 6 3 2 3 8" xfId="13797"/>
    <cellStyle name="40% - Colore 6 3 2 4" xfId="13798"/>
    <cellStyle name="40% - Colore 6 3 2 4 2" xfId="13799"/>
    <cellStyle name="40% - Colore 6 3 2 4 2 2" xfId="13800"/>
    <cellStyle name="40% - Colore 6 3 2 4 2 2 2" xfId="13801"/>
    <cellStyle name="40% - Colore 6 3 2 4 2 2 2 2" xfId="13802"/>
    <cellStyle name="40% - Colore 6 3 2 4 2 2 3" xfId="13803"/>
    <cellStyle name="40% - Colore 6 3 2 4 2 3" xfId="13804"/>
    <cellStyle name="40% - Colore 6 3 2 4 2 3 2" xfId="13805"/>
    <cellStyle name="40% - Colore 6 3 2 4 2 4" xfId="13806"/>
    <cellStyle name="40% - Colore 6 3 2 4 3" xfId="13807"/>
    <cellStyle name="40% - Colore 6 3 2 4 3 2" xfId="13808"/>
    <cellStyle name="40% - Colore 6 3 2 4 3 2 2" xfId="13809"/>
    <cellStyle name="40% - Colore 6 3 2 4 3 3" xfId="13810"/>
    <cellStyle name="40% - Colore 6 3 2 4 4" xfId="13811"/>
    <cellStyle name="40% - Colore 6 3 2 4 4 2" xfId="13812"/>
    <cellStyle name="40% - Colore 6 3 2 4 5" xfId="13813"/>
    <cellStyle name="40% - Colore 6 3 2 4 5 2" xfId="13814"/>
    <cellStyle name="40% - Colore 6 3 2 4 6" xfId="13815"/>
    <cellStyle name="40% - Colore 6 3 2 5" xfId="13816"/>
    <cellStyle name="40% - Colore 6 3 2 5 2" xfId="13817"/>
    <cellStyle name="40% - Colore 6 3 2 5 2 2" xfId="13818"/>
    <cellStyle name="40% - Colore 6 3 2 5 2 2 2" xfId="13819"/>
    <cellStyle name="40% - Colore 6 3 2 5 2 3" xfId="13820"/>
    <cellStyle name="40% - Colore 6 3 2 5 3" xfId="13821"/>
    <cellStyle name="40% - Colore 6 3 2 5 3 2" xfId="13822"/>
    <cellStyle name="40% - Colore 6 3 2 5 4" xfId="13823"/>
    <cellStyle name="40% - Colore 6 3 2 6" xfId="13824"/>
    <cellStyle name="40% - Colore 6 3 2 6 2" xfId="13825"/>
    <cellStyle name="40% - Colore 6 3 2 6 2 2" xfId="13826"/>
    <cellStyle name="40% - Colore 6 3 2 6 3" xfId="13827"/>
    <cellStyle name="40% - Colore 6 3 2 7" xfId="13828"/>
    <cellStyle name="40% - Colore 6 3 2 7 2" xfId="13829"/>
    <cellStyle name="40% - Colore 6 3 2 8" xfId="13830"/>
    <cellStyle name="40% - Colore 6 3 2 8 2" xfId="13831"/>
    <cellStyle name="40% - Colore 6 3 2 9" xfId="13832"/>
    <cellStyle name="40% - Colore 6 3 2 9 2" xfId="13833"/>
    <cellStyle name="40% - Colore 6 3 3" xfId="13834"/>
    <cellStyle name="40% - Colore 6 3 3 2" xfId="13835"/>
    <cellStyle name="40% - Colore 6 3 3 2 2" xfId="13836"/>
    <cellStyle name="40% - Colore 6 3 3 2 2 2" xfId="13837"/>
    <cellStyle name="40% - Colore 6 3 3 2 2 2 2" xfId="13838"/>
    <cellStyle name="40% - Colore 6 3 3 2 2 2 2 2" xfId="13839"/>
    <cellStyle name="40% - Colore 6 3 3 2 2 2 2 2 2" xfId="13840"/>
    <cellStyle name="40% - Colore 6 3 3 2 2 2 2 3" xfId="13841"/>
    <cellStyle name="40% - Colore 6 3 3 2 2 2 3" xfId="13842"/>
    <cellStyle name="40% - Colore 6 3 3 2 2 2 3 2" xfId="13843"/>
    <cellStyle name="40% - Colore 6 3 3 2 2 2 4" xfId="13844"/>
    <cellStyle name="40% - Colore 6 3 3 2 2 3" xfId="13845"/>
    <cellStyle name="40% - Colore 6 3 3 2 2 3 2" xfId="13846"/>
    <cellStyle name="40% - Colore 6 3 3 2 2 3 2 2" xfId="13847"/>
    <cellStyle name="40% - Colore 6 3 3 2 2 3 3" xfId="13848"/>
    <cellStyle name="40% - Colore 6 3 3 2 2 4" xfId="13849"/>
    <cellStyle name="40% - Colore 6 3 3 2 2 4 2" xfId="13850"/>
    <cellStyle name="40% - Colore 6 3 3 2 2 5" xfId="13851"/>
    <cellStyle name="40% - Colore 6 3 3 2 3" xfId="13852"/>
    <cellStyle name="40% - Colore 6 3 3 2 3 2" xfId="13853"/>
    <cellStyle name="40% - Colore 6 3 3 2 3 2 2" xfId="13854"/>
    <cellStyle name="40% - Colore 6 3 3 2 3 2 2 2" xfId="13855"/>
    <cellStyle name="40% - Colore 6 3 3 2 3 2 3" xfId="13856"/>
    <cellStyle name="40% - Colore 6 3 3 2 3 3" xfId="13857"/>
    <cellStyle name="40% - Colore 6 3 3 2 3 3 2" xfId="13858"/>
    <cellStyle name="40% - Colore 6 3 3 2 3 4" xfId="13859"/>
    <cellStyle name="40% - Colore 6 3 3 2 4" xfId="13860"/>
    <cellStyle name="40% - Colore 6 3 3 2 4 2" xfId="13861"/>
    <cellStyle name="40% - Colore 6 3 3 2 4 2 2" xfId="13862"/>
    <cellStyle name="40% - Colore 6 3 3 2 4 3" xfId="13863"/>
    <cellStyle name="40% - Colore 6 3 3 2 5" xfId="13864"/>
    <cellStyle name="40% - Colore 6 3 3 2 5 2" xfId="13865"/>
    <cellStyle name="40% - Colore 6 3 3 2 6" xfId="13866"/>
    <cellStyle name="40% - Colore 6 3 3 2 6 2" xfId="13867"/>
    <cellStyle name="40% - Colore 6 3 3 2 7" xfId="13868"/>
    <cellStyle name="40% - Colore 6 3 3 2 7 2" xfId="13869"/>
    <cellStyle name="40% - Colore 6 3 3 2 8" xfId="13870"/>
    <cellStyle name="40% - Colore 6 3 3 3" xfId="13871"/>
    <cellStyle name="40% - Colore 6 3 3 3 2" xfId="13872"/>
    <cellStyle name="40% - Colore 6 3 3 3 2 2" xfId="13873"/>
    <cellStyle name="40% - Colore 6 3 3 3 2 2 2" xfId="13874"/>
    <cellStyle name="40% - Colore 6 3 3 3 2 2 2 2" xfId="13875"/>
    <cellStyle name="40% - Colore 6 3 3 3 2 2 3" xfId="13876"/>
    <cellStyle name="40% - Colore 6 3 3 3 2 3" xfId="13877"/>
    <cellStyle name="40% - Colore 6 3 3 3 2 3 2" xfId="13878"/>
    <cellStyle name="40% - Colore 6 3 3 3 2 4" xfId="13879"/>
    <cellStyle name="40% - Colore 6 3 3 3 3" xfId="13880"/>
    <cellStyle name="40% - Colore 6 3 3 3 3 2" xfId="13881"/>
    <cellStyle name="40% - Colore 6 3 3 3 3 2 2" xfId="13882"/>
    <cellStyle name="40% - Colore 6 3 3 3 3 3" xfId="13883"/>
    <cellStyle name="40% - Colore 6 3 3 3 4" xfId="13884"/>
    <cellStyle name="40% - Colore 6 3 3 3 4 2" xfId="13885"/>
    <cellStyle name="40% - Colore 6 3 3 3 5" xfId="13886"/>
    <cellStyle name="40% - Colore 6 3 3 4" xfId="13887"/>
    <cellStyle name="40% - Colore 6 3 3 4 2" xfId="13888"/>
    <cellStyle name="40% - Colore 6 3 3 4 2 2" xfId="13889"/>
    <cellStyle name="40% - Colore 6 3 3 4 2 2 2" xfId="13890"/>
    <cellStyle name="40% - Colore 6 3 3 4 2 3" xfId="13891"/>
    <cellStyle name="40% - Colore 6 3 3 4 3" xfId="13892"/>
    <cellStyle name="40% - Colore 6 3 3 4 3 2" xfId="13893"/>
    <cellStyle name="40% - Colore 6 3 3 4 4" xfId="13894"/>
    <cellStyle name="40% - Colore 6 3 3 5" xfId="13895"/>
    <cellStyle name="40% - Colore 6 3 3 5 2" xfId="13896"/>
    <cellStyle name="40% - Colore 6 3 3 5 2 2" xfId="13897"/>
    <cellStyle name="40% - Colore 6 3 3 5 3" xfId="13898"/>
    <cellStyle name="40% - Colore 6 3 3 6" xfId="13899"/>
    <cellStyle name="40% - Colore 6 3 3 6 2" xfId="13900"/>
    <cellStyle name="40% - Colore 6 3 3 7" xfId="13901"/>
    <cellStyle name="40% - Colore 6 3 3 7 2" xfId="13902"/>
    <cellStyle name="40% - Colore 6 3 3 8" xfId="13903"/>
    <cellStyle name="40% - Colore 6 3 3 8 2" xfId="13904"/>
    <cellStyle name="40% - Colore 6 3 3 9" xfId="13905"/>
    <cellStyle name="40% - Colore 6 3 4" xfId="13906"/>
    <cellStyle name="40% - Colore 6 3 4 2" xfId="13907"/>
    <cellStyle name="40% - Colore 6 3 4 2 2" xfId="13908"/>
    <cellStyle name="40% - Colore 6 3 4 2 2 2" xfId="13909"/>
    <cellStyle name="40% - Colore 6 3 4 2 2 2 2" xfId="13910"/>
    <cellStyle name="40% - Colore 6 3 4 2 2 2 2 2" xfId="13911"/>
    <cellStyle name="40% - Colore 6 3 4 2 2 2 3" xfId="13912"/>
    <cellStyle name="40% - Colore 6 3 4 2 2 3" xfId="13913"/>
    <cellStyle name="40% - Colore 6 3 4 2 2 3 2" xfId="13914"/>
    <cellStyle name="40% - Colore 6 3 4 2 2 4" xfId="13915"/>
    <cellStyle name="40% - Colore 6 3 4 2 3" xfId="13916"/>
    <cellStyle name="40% - Colore 6 3 4 2 3 2" xfId="13917"/>
    <cellStyle name="40% - Colore 6 3 4 2 3 2 2" xfId="13918"/>
    <cellStyle name="40% - Colore 6 3 4 2 3 3" xfId="13919"/>
    <cellStyle name="40% - Colore 6 3 4 2 4" xfId="13920"/>
    <cellStyle name="40% - Colore 6 3 4 2 4 2" xfId="13921"/>
    <cellStyle name="40% - Colore 6 3 4 2 5" xfId="13922"/>
    <cellStyle name="40% - Colore 6 3 4 2 5 2" xfId="13923"/>
    <cellStyle name="40% - Colore 6 3 4 2 6" xfId="13924"/>
    <cellStyle name="40% - Colore 6 3 4 3" xfId="13925"/>
    <cellStyle name="40% - Colore 6 3 4 3 2" xfId="13926"/>
    <cellStyle name="40% - Colore 6 3 4 3 2 2" xfId="13927"/>
    <cellStyle name="40% - Colore 6 3 4 3 2 2 2" xfId="13928"/>
    <cellStyle name="40% - Colore 6 3 4 3 2 3" xfId="13929"/>
    <cellStyle name="40% - Colore 6 3 4 3 3" xfId="13930"/>
    <cellStyle name="40% - Colore 6 3 4 3 3 2" xfId="13931"/>
    <cellStyle name="40% - Colore 6 3 4 3 4" xfId="13932"/>
    <cellStyle name="40% - Colore 6 3 4 4" xfId="13933"/>
    <cellStyle name="40% - Colore 6 3 4 4 2" xfId="13934"/>
    <cellStyle name="40% - Colore 6 3 4 4 2 2" xfId="13935"/>
    <cellStyle name="40% - Colore 6 3 4 4 3" xfId="13936"/>
    <cellStyle name="40% - Colore 6 3 4 5" xfId="13937"/>
    <cellStyle name="40% - Colore 6 3 4 5 2" xfId="13938"/>
    <cellStyle name="40% - Colore 6 3 4 6" xfId="13939"/>
    <cellStyle name="40% - Colore 6 3 4 6 2" xfId="13940"/>
    <cellStyle name="40% - Colore 6 3 4 7" xfId="13941"/>
    <cellStyle name="40% - Colore 6 3 4 7 2" xfId="13942"/>
    <cellStyle name="40% - Colore 6 3 4 8" xfId="13943"/>
    <cellStyle name="40% - Colore 6 3 5" xfId="13944"/>
    <cellStyle name="40% - Colore 6 3 5 2" xfId="13945"/>
    <cellStyle name="40% - Colore 6 3 5 2 2" xfId="13946"/>
    <cellStyle name="40% - Colore 6 3 5 2 2 2" xfId="13947"/>
    <cellStyle name="40% - Colore 6 3 5 2 2 2 2" xfId="13948"/>
    <cellStyle name="40% - Colore 6 3 5 2 2 3" xfId="13949"/>
    <cellStyle name="40% - Colore 6 3 5 2 3" xfId="13950"/>
    <cellStyle name="40% - Colore 6 3 5 2 3 2" xfId="13951"/>
    <cellStyle name="40% - Colore 6 3 5 2 4" xfId="13952"/>
    <cellStyle name="40% - Colore 6 3 5 3" xfId="13953"/>
    <cellStyle name="40% - Colore 6 3 5 3 2" xfId="13954"/>
    <cellStyle name="40% - Colore 6 3 5 3 2 2" xfId="13955"/>
    <cellStyle name="40% - Colore 6 3 5 3 3" xfId="13956"/>
    <cellStyle name="40% - Colore 6 3 5 4" xfId="13957"/>
    <cellStyle name="40% - Colore 6 3 5 4 2" xfId="13958"/>
    <cellStyle name="40% - Colore 6 3 5 5" xfId="13959"/>
    <cellStyle name="40% - Colore 6 3 5 5 2" xfId="13960"/>
    <cellStyle name="40% - Colore 6 3 5 6" xfId="13961"/>
    <cellStyle name="40% - Colore 6 3 6" xfId="13962"/>
    <cellStyle name="40% - Colore 6 3 6 2" xfId="13963"/>
    <cellStyle name="40% - Colore 6 3 6 2 2" xfId="13964"/>
    <cellStyle name="40% - Colore 6 3 6 2 2 2" xfId="13965"/>
    <cellStyle name="40% - Colore 6 3 6 2 3" xfId="13966"/>
    <cellStyle name="40% - Colore 6 3 6 3" xfId="13967"/>
    <cellStyle name="40% - Colore 6 3 6 3 2" xfId="13968"/>
    <cellStyle name="40% - Colore 6 3 6 4" xfId="13969"/>
    <cellStyle name="40% - Colore 6 3 7" xfId="13970"/>
    <cellStyle name="40% - Colore 6 3 7 2" xfId="13971"/>
    <cellStyle name="40% - Colore 6 3 7 2 2" xfId="13972"/>
    <cellStyle name="40% - Colore 6 3 7 3" xfId="13973"/>
    <cellStyle name="40% - Colore 6 3 8" xfId="13974"/>
    <cellStyle name="40% - Colore 6 3 8 2" xfId="13975"/>
    <cellStyle name="40% - Colore 6 3 9" xfId="13976"/>
    <cellStyle name="40% - Colore 6 3 9 2" xfId="13977"/>
    <cellStyle name="40% - Colore 6 4" xfId="13978"/>
    <cellStyle name="40% - Colore 6 4 10" xfId="13979"/>
    <cellStyle name="40% - Colore 6 4 2" xfId="13980"/>
    <cellStyle name="40% - Colore 6 4 2 2" xfId="13981"/>
    <cellStyle name="40% - Colore 6 4 2 2 2" xfId="13982"/>
    <cellStyle name="40% - Colore 6 4 2 2 2 2" xfId="13983"/>
    <cellStyle name="40% - Colore 6 4 2 2 2 2 2" xfId="13984"/>
    <cellStyle name="40% - Colore 6 4 2 2 2 2 2 2" xfId="13985"/>
    <cellStyle name="40% - Colore 6 4 2 2 2 2 2 2 2" xfId="13986"/>
    <cellStyle name="40% - Colore 6 4 2 2 2 2 2 3" xfId="13987"/>
    <cellStyle name="40% - Colore 6 4 2 2 2 2 3" xfId="13988"/>
    <cellStyle name="40% - Colore 6 4 2 2 2 2 3 2" xfId="13989"/>
    <cellStyle name="40% - Colore 6 4 2 2 2 2 4" xfId="13990"/>
    <cellStyle name="40% - Colore 6 4 2 2 2 3" xfId="13991"/>
    <cellStyle name="40% - Colore 6 4 2 2 2 3 2" xfId="13992"/>
    <cellStyle name="40% - Colore 6 4 2 2 2 3 2 2" xfId="13993"/>
    <cellStyle name="40% - Colore 6 4 2 2 2 3 3" xfId="13994"/>
    <cellStyle name="40% - Colore 6 4 2 2 2 4" xfId="13995"/>
    <cellStyle name="40% - Colore 6 4 2 2 2 4 2" xfId="13996"/>
    <cellStyle name="40% - Colore 6 4 2 2 2 5" xfId="13997"/>
    <cellStyle name="40% - Colore 6 4 2 2 3" xfId="13998"/>
    <cellStyle name="40% - Colore 6 4 2 2 3 2" xfId="13999"/>
    <cellStyle name="40% - Colore 6 4 2 2 3 2 2" xfId="14000"/>
    <cellStyle name="40% - Colore 6 4 2 2 3 2 2 2" xfId="14001"/>
    <cellStyle name="40% - Colore 6 4 2 2 3 2 3" xfId="14002"/>
    <cellStyle name="40% - Colore 6 4 2 2 3 3" xfId="14003"/>
    <cellStyle name="40% - Colore 6 4 2 2 3 3 2" xfId="14004"/>
    <cellStyle name="40% - Colore 6 4 2 2 3 4" xfId="14005"/>
    <cellStyle name="40% - Colore 6 4 2 2 4" xfId="14006"/>
    <cellStyle name="40% - Colore 6 4 2 2 4 2" xfId="14007"/>
    <cellStyle name="40% - Colore 6 4 2 2 4 2 2" xfId="14008"/>
    <cellStyle name="40% - Colore 6 4 2 2 4 3" xfId="14009"/>
    <cellStyle name="40% - Colore 6 4 2 2 5" xfId="14010"/>
    <cellStyle name="40% - Colore 6 4 2 2 5 2" xfId="14011"/>
    <cellStyle name="40% - Colore 6 4 2 2 6" xfId="14012"/>
    <cellStyle name="40% - Colore 6 4 2 2 6 2" xfId="14013"/>
    <cellStyle name="40% - Colore 6 4 2 2 7" xfId="14014"/>
    <cellStyle name="40% - Colore 6 4 2 2 7 2" xfId="14015"/>
    <cellStyle name="40% - Colore 6 4 2 2 8" xfId="14016"/>
    <cellStyle name="40% - Colore 6 4 2 3" xfId="14017"/>
    <cellStyle name="40% - Colore 6 4 2 3 2" xfId="14018"/>
    <cellStyle name="40% - Colore 6 4 2 3 2 2" xfId="14019"/>
    <cellStyle name="40% - Colore 6 4 2 3 2 2 2" xfId="14020"/>
    <cellStyle name="40% - Colore 6 4 2 3 2 2 2 2" xfId="14021"/>
    <cellStyle name="40% - Colore 6 4 2 3 2 2 3" xfId="14022"/>
    <cellStyle name="40% - Colore 6 4 2 3 2 3" xfId="14023"/>
    <cellStyle name="40% - Colore 6 4 2 3 2 3 2" xfId="14024"/>
    <cellStyle name="40% - Colore 6 4 2 3 2 4" xfId="14025"/>
    <cellStyle name="40% - Colore 6 4 2 3 3" xfId="14026"/>
    <cellStyle name="40% - Colore 6 4 2 3 3 2" xfId="14027"/>
    <cellStyle name="40% - Colore 6 4 2 3 3 2 2" xfId="14028"/>
    <cellStyle name="40% - Colore 6 4 2 3 3 3" xfId="14029"/>
    <cellStyle name="40% - Colore 6 4 2 3 4" xfId="14030"/>
    <cellStyle name="40% - Colore 6 4 2 3 4 2" xfId="14031"/>
    <cellStyle name="40% - Colore 6 4 2 3 5" xfId="14032"/>
    <cellStyle name="40% - Colore 6 4 2 4" xfId="14033"/>
    <cellStyle name="40% - Colore 6 4 2 4 2" xfId="14034"/>
    <cellStyle name="40% - Colore 6 4 2 4 2 2" xfId="14035"/>
    <cellStyle name="40% - Colore 6 4 2 4 2 2 2" xfId="14036"/>
    <cellStyle name="40% - Colore 6 4 2 4 2 3" xfId="14037"/>
    <cellStyle name="40% - Colore 6 4 2 4 3" xfId="14038"/>
    <cellStyle name="40% - Colore 6 4 2 4 3 2" xfId="14039"/>
    <cellStyle name="40% - Colore 6 4 2 4 4" xfId="14040"/>
    <cellStyle name="40% - Colore 6 4 2 5" xfId="14041"/>
    <cellStyle name="40% - Colore 6 4 2 5 2" xfId="14042"/>
    <cellStyle name="40% - Colore 6 4 2 5 2 2" xfId="14043"/>
    <cellStyle name="40% - Colore 6 4 2 5 3" xfId="14044"/>
    <cellStyle name="40% - Colore 6 4 2 6" xfId="14045"/>
    <cellStyle name="40% - Colore 6 4 2 6 2" xfId="14046"/>
    <cellStyle name="40% - Colore 6 4 2 7" xfId="14047"/>
    <cellStyle name="40% - Colore 6 4 2 7 2" xfId="14048"/>
    <cellStyle name="40% - Colore 6 4 2 8" xfId="14049"/>
    <cellStyle name="40% - Colore 6 4 2 8 2" xfId="14050"/>
    <cellStyle name="40% - Colore 6 4 2 9" xfId="14051"/>
    <cellStyle name="40% - Colore 6 4 3" xfId="14052"/>
    <cellStyle name="40% - Colore 6 4 3 2" xfId="14053"/>
    <cellStyle name="40% - Colore 6 4 3 2 2" xfId="14054"/>
    <cellStyle name="40% - Colore 6 4 3 2 2 2" xfId="14055"/>
    <cellStyle name="40% - Colore 6 4 3 2 2 2 2" xfId="14056"/>
    <cellStyle name="40% - Colore 6 4 3 2 2 2 2 2" xfId="14057"/>
    <cellStyle name="40% - Colore 6 4 3 2 2 2 3" xfId="14058"/>
    <cellStyle name="40% - Colore 6 4 3 2 2 3" xfId="14059"/>
    <cellStyle name="40% - Colore 6 4 3 2 2 3 2" xfId="14060"/>
    <cellStyle name="40% - Colore 6 4 3 2 2 4" xfId="14061"/>
    <cellStyle name="40% - Colore 6 4 3 2 3" xfId="14062"/>
    <cellStyle name="40% - Colore 6 4 3 2 3 2" xfId="14063"/>
    <cellStyle name="40% - Colore 6 4 3 2 3 2 2" xfId="14064"/>
    <cellStyle name="40% - Colore 6 4 3 2 3 3" xfId="14065"/>
    <cellStyle name="40% - Colore 6 4 3 2 4" xfId="14066"/>
    <cellStyle name="40% - Colore 6 4 3 2 4 2" xfId="14067"/>
    <cellStyle name="40% - Colore 6 4 3 2 5" xfId="14068"/>
    <cellStyle name="40% - Colore 6 4 3 2 5 2" xfId="14069"/>
    <cellStyle name="40% - Colore 6 4 3 2 6" xfId="14070"/>
    <cellStyle name="40% - Colore 6 4 3 3" xfId="14071"/>
    <cellStyle name="40% - Colore 6 4 3 3 2" xfId="14072"/>
    <cellStyle name="40% - Colore 6 4 3 3 2 2" xfId="14073"/>
    <cellStyle name="40% - Colore 6 4 3 3 2 2 2" xfId="14074"/>
    <cellStyle name="40% - Colore 6 4 3 3 2 3" xfId="14075"/>
    <cellStyle name="40% - Colore 6 4 3 3 3" xfId="14076"/>
    <cellStyle name="40% - Colore 6 4 3 3 3 2" xfId="14077"/>
    <cellStyle name="40% - Colore 6 4 3 3 4" xfId="14078"/>
    <cellStyle name="40% - Colore 6 4 3 4" xfId="14079"/>
    <cellStyle name="40% - Colore 6 4 3 4 2" xfId="14080"/>
    <cellStyle name="40% - Colore 6 4 3 4 2 2" xfId="14081"/>
    <cellStyle name="40% - Colore 6 4 3 4 3" xfId="14082"/>
    <cellStyle name="40% - Colore 6 4 3 5" xfId="14083"/>
    <cellStyle name="40% - Colore 6 4 3 5 2" xfId="14084"/>
    <cellStyle name="40% - Colore 6 4 3 6" xfId="14085"/>
    <cellStyle name="40% - Colore 6 4 3 6 2" xfId="14086"/>
    <cellStyle name="40% - Colore 6 4 3 7" xfId="14087"/>
    <cellStyle name="40% - Colore 6 4 3 7 2" xfId="14088"/>
    <cellStyle name="40% - Colore 6 4 3 8" xfId="14089"/>
    <cellStyle name="40% - Colore 6 4 4" xfId="14090"/>
    <cellStyle name="40% - Colore 6 4 4 2" xfId="14091"/>
    <cellStyle name="40% - Colore 6 4 4 2 2" xfId="14092"/>
    <cellStyle name="40% - Colore 6 4 4 2 2 2" xfId="14093"/>
    <cellStyle name="40% - Colore 6 4 4 2 2 2 2" xfId="14094"/>
    <cellStyle name="40% - Colore 6 4 4 2 2 3" xfId="14095"/>
    <cellStyle name="40% - Colore 6 4 4 2 3" xfId="14096"/>
    <cellStyle name="40% - Colore 6 4 4 2 3 2" xfId="14097"/>
    <cellStyle name="40% - Colore 6 4 4 2 4" xfId="14098"/>
    <cellStyle name="40% - Colore 6 4 4 3" xfId="14099"/>
    <cellStyle name="40% - Colore 6 4 4 3 2" xfId="14100"/>
    <cellStyle name="40% - Colore 6 4 4 3 2 2" xfId="14101"/>
    <cellStyle name="40% - Colore 6 4 4 3 3" xfId="14102"/>
    <cellStyle name="40% - Colore 6 4 4 4" xfId="14103"/>
    <cellStyle name="40% - Colore 6 4 4 4 2" xfId="14104"/>
    <cellStyle name="40% - Colore 6 4 4 5" xfId="14105"/>
    <cellStyle name="40% - Colore 6 4 4 5 2" xfId="14106"/>
    <cellStyle name="40% - Colore 6 4 4 6" xfId="14107"/>
    <cellStyle name="40% - Colore 6 4 5" xfId="14108"/>
    <cellStyle name="40% - Colore 6 4 5 2" xfId="14109"/>
    <cellStyle name="40% - Colore 6 4 5 2 2" xfId="14110"/>
    <cellStyle name="40% - Colore 6 4 5 2 2 2" xfId="14111"/>
    <cellStyle name="40% - Colore 6 4 5 2 3" xfId="14112"/>
    <cellStyle name="40% - Colore 6 4 5 3" xfId="14113"/>
    <cellStyle name="40% - Colore 6 4 5 3 2" xfId="14114"/>
    <cellStyle name="40% - Colore 6 4 5 4" xfId="14115"/>
    <cellStyle name="40% - Colore 6 4 6" xfId="14116"/>
    <cellStyle name="40% - Colore 6 4 6 2" xfId="14117"/>
    <cellStyle name="40% - Colore 6 4 6 2 2" xfId="14118"/>
    <cellStyle name="40% - Colore 6 4 6 3" xfId="14119"/>
    <cellStyle name="40% - Colore 6 4 7" xfId="14120"/>
    <cellStyle name="40% - Colore 6 4 7 2" xfId="14121"/>
    <cellStyle name="40% - Colore 6 4 8" xfId="14122"/>
    <cellStyle name="40% - Colore 6 4 8 2" xfId="14123"/>
    <cellStyle name="40% - Colore 6 4 9" xfId="14124"/>
    <cellStyle name="40% - Colore 6 4 9 2" xfId="14125"/>
    <cellStyle name="40% - Colore 6 5" xfId="14126"/>
    <cellStyle name="40% - Colore 6 5 2" xfId="14127"/>
    <cellStyle name="40% - Colore 6 5 2 2" xfId="14128"/>
    <cellStyle name="40% - Colore 6 5 2 2 2" xfId="14129"/>
    <cellStyle name="40% - Colore 6 5 2 2 2 2" xfId="14130"/>
    <cellStyle name="40% - Colore 6 5 2 2 2 2 2" xfId="14131"/>
    <cellStyle name="40% - Colore 6 5 2 2 2 2 2 2" xfId="14132"/>
    <cellStyle name="40% - Colore 6 5 2 2 2 2 3" xfId="14133"/>
    <cellStyle name="40% - Colore 6 5 2 2 2 3" xfId="14134"/>
    <cellStyle name="40% - Colore 6 5 2 2 2 3 2" xfId="14135"/>
    <cellStyle name="40% - Colore 6 5 2 2 2 4" xfId="14136"/>
    <cellStyle name="40% - Colore 6 5 2 2 3" xfId="14137"/>
    <cellStyle name="40% - Colore 6 5 2 2 3 2" xfId="14138"/>
    <cellStyle name="40% - Colore 6 5 2 2 3 2 2" xfId="14139"/>
    <cellStyle name="40% - Colore 6 5 2 2 3 3" xfId="14140"/>
    <cellStyle name="40% - Colore 6 5 2 2 4" xfId="14141"/>
    <cellStyle name="40% - Colore 6 5 2 2 4 2" xfId="14142"/>
    <cellStyle name="40% - Colore 6 5 2 2 5" xfId="14143"/>
    <cellStyle name="40% - Colore 6 5 2 3" xfId="14144"/>
    <cellStyle name="40% - Colore 6 5 2 3 2" xfId="14145"/>
    <cellStyle name="40% - Colore 6 5 2 3 2 2" xfId="14146"/>
    <cellStyle name="40% - Colore 6 5 2 3 2 2 2" xfId="14147"/>
    <cellStyle name="40% - Colore 6 5 2 3 2 3" xfId="14148"/>
    <cellStyle name="40% - Colore 6 5 2 3 3" xfId="14149"/>
    <cellStyle name="40% - Colore 6 5 2 3 3 2" xfId="14150"/>
    <cellStyle name="40% - Colore 6 5 2 3 4" xfId="14151"/>
    <cellStyle name="40% - Colore 6 5 2 4" xfId="14152"/>
    <cellStyle name="40% - Colore 6 5 2 4 2" xfId="14153"/>
    <cellStyle name="40% - Colore 6 5 2 4 2 2" xfId="14154"/>
    <cellStyle name="40% - Colore 6 5 2 4 3" xfId="14155"/>
    <cellStyle name="40% - Colore 6 5 2 5" xfId="14156"/>
    <cellStyle name="40% - Colore 6 5 2 5 2" xfId="14157"/>
    <cellStyle name="40% - Colore 6 5 2 6" xfId="14158"/>
    <cellStyle name="40% - Colore 6 5 2 6 2" xfId="14159"/>
    <cellStyle name="40% - Colore 6 5 2 7" xfId="14160"/>
    <cellStyle name="40% - Colore 6 5 2 7 2" xfId="14161"/>
    <cellStyle name="40% - Colore 6 5 2 8" xfId="14162"/>
    <cellStyle name="40% - Colore 6 5 3" xfId="14163"/>
    <cellStyle name="40% - Colore 6 5 3 2" xfId="14164"/>
    <cellStyle name="40% - Colore 6 5 3 2 2" xfId="14165"/>
    <cellStyle name="40% - Colore 6 5 3 2 2 2" xfId="14166"/>
    <cellStyle name="40% - Colore 6 5 3 2 2 2 2" xfId="14167"/>
    <cellStyle name="40% - Colore 6 5 3 2 2 3" xfId="14168"/>
    <cellStyle name="40% - Colore 6 5 3 2 3" xfId="14169"/>
    <cellStyle name="40% - Colore 6 5 3 2 3 2" xfId="14170"/>
    <cellStyle name="40% - Colore 6 5 3 2 4" xfId="14171"/>
    <cellStyle name="40% - Colore 6 5 3 3" xfId="14172"/>
    <cellStyle name="40% - Colore 6 5 3 3 2" xfId="14173"/>
    <cellStyle name="40% - Colore 6 5 3 3 2 2" xfId="14174"/>
    <cellStyle name="40% - Colore 6 5 3 3 3" xfId="14175"/>
    <cellStyle name="40% - Colore 6 5 3 4" xfId="14176"/>
    <cellStyle name="40% - Colore 6 5 3 4 2" xfId="14177"/>
    <cellStyle name="40% - Colore 6 5 3 5" xfId="14178"/>
    <cellStyle name="40% - Colore 6 5 4" xfId="14179"/>
    <cellStyle name="40% - Colore 6 5 4 2" xfId="14180"/>
    <cellStyle name="40% - Colore 6 5 4 2 2" xfId="14181"/>
    <cellStyle name="40% - Colore 6 5 4 2 2 2" xfId="14182"/>
    <cellStyle name="40% - Colore 6 5 4 2 3" xfId="14183"/>
    <cellStyle name="40% - Colore 6 5 4 3" xfId="14184"/>
    <cellStyle name="40% - Colore 6 5 4 3 2" xfId="14185"/>
    <cellStyle name="40% - Colore 6 5 4 4" xfId="14186"/>
    <cellStyle name="40% - Colore 6 5 5" xfId="14187"/>
    <cellStyle name="40% - Colore 6 5 5 2" xfId="14188"/>
    <cellStyle name="40% - Colore 6 5 5 2 2" xfId="14189"/>
    <cellStyle name="40% - Colore 6 5 5 3" xfId="14190"/>
    <cellStyle name="40% - Colore 6 5 6" xfId="14191"/>
    <cellStyle name="40% - Colore 6 5 6 2" xfId="14192"/>
    <cellStyle name="40% - Colore 6 5 7" xfId="14193"/>
    <cellStyle name="40% - Colore 6 5 7 2" xfId="14194"/>
    <cellStyle name="40% - Colore 6 5 8" xfId="14195"/>
    <cellStyle name="40% - Colore 6 5 8 2" xfId="14196"/>
    <cellStyle name="40% - Colore 6 5 9" xfId="14197"/>
    <cellStyle name="40% - Colore 6 6" xfId="14198"/>
    <cellStyle name="40% - Colore 6 6 2" xfId="14199"/>
    <cellStyle name="40% - Colore 6 6 2 2" xfId="14200"/>
    <cellStyle name="40% - Colore 6 6 2 2 2" xfId="14201"/>
    <cellStyle name="40% - Colore 6 6 2 2 2 2" xfId="14202"/>
    <cellStyle name="40% - Colore 6 6 2 2 2 2 2" xfId="14203"/>
    <cellStyle name="40% - Colore 6 6 2 2 2 3" xfId="14204"/>
    <cellStyle name="40% - Colore 6 6 2 2 3" xfId="14205"/>
    <cellStyle name="40% - Colore 6 6 2 2 3 2" xfId="14206"/>
    <cellStyle name="40% - Colore 6 6 2 2 4" xfId="14207"/>
    <cellStyle name="40% - Colore 6 6 2 3" xfId="14208"/>
    <cellStyle name="40% - Colore 6 6 2 3 2" xfId="14209"/>
    <cellStyle name="40% - Colore 6 6 2 3 2 2" xfId="14210"/>
    <cellStyle name="40% - Colore 6 6 2 3 3" xfId="14211"/>
    <cellStyle name="40% - Colore 6 6 2 4" xfId="14212"/>
    <cellStyle name="40% - Colore 6 6 2 4 2" xfId="14213"/>
    <cellStyle name="40% - Colore 6 6 2 5" xfId="14214"/>
    <cellStyle name="40% - Colore 6 6 2 5 2" xfId="14215"/>
    <cellStyle name="40% - Colore 6 6 2 6" xfId="14216"/>
    <cellStyle name="40% - Colore 6 6 3" xfId="14217"/>
    <cellStyle name="40% - Colore 6 6 3 2" xfId="14218"/>
    <cellStyle name="40% - Colore 6 6 3 2 2" xfId="14219"/>
    <cellStyle name="40% - Colore 6 6 3 2 2 2" xfId="14220"/>
    <cellStyle name="40% - Colore 6 6 3 2 3" xfId="14221"/>
    <cellStyle name="40% - Colore 6 6 3 3" xfId="14222"/>
    <cellStyle name="40% - Colore 6 6 3 3 2" xfId="14223"/>
    <cellStyle name="40% - Colore 6 6 3 4" xfId="14224"/>
    <cellStyle name="40% - Colore 6 6 4" xfId="14225"/>
    <cellStyle name="40% - Colore 6 6 4 2" xfId="14226"/>
    <cellStyle name="40% - Colore 6 6 4 2 2" xfId="14227"/>
    <cellStyle name="40% - Colore 6 6 4 3" xfId="14228"/>
    <cellStyle name="40% - Colore 6 6 5" xfId="14229"/>
    <cellStyle name="40% - Colore 6 6 5 2" xfId="14230"/>
    <cellStyle name="40% - Colore 6 6 6" xfId="14231"/>
    <cellStyle name="40% - Colore 6 6 6 2" xfId="14232"/>
    <cellStyle name="40% - Colore 6 6 7" xfId="14233"/>
    <cellStyle name="40% - Colore 6 6 7 2" xfId="14234"/>
    <cellStyle name="40% - Colore 6 6 8" xfId="14235"/>
    <cellStyle name="40% - Colore 6 7" xfId="14236"/>
    <cellStyle name="40% - Colore 6 7 2" xfId="14237"/>
    <cellStyle name="40% - Colore 6 7 2 2" xfId="14238"/>
    <cellStyle name="40% - Colore 6 7 2 2 2" xfId="14239"/>
    <cellStyle name="40% - Colore 6 7 2 2 2 2" xfId="14240"/>
    <cellStyle name="40% - Colore 6 7 2 2 3" xfId="14241"/>
    <cellStyle name="40% - Colore 6 7 2 3" xfId="14242"/>
    <cellStyle name="40% - Colore 6 7 2 3 2" xfId="14243"/>
    <cellStyle name="40% - Colore 6 7 2 4" xfId="14244"/>
    <cellStyle name="40% - Colore 6 7 3" xfId="14245"/>
    <cellStyle name="40% - Colore 6 7 3 2" xfId="14246"/>
    <cellStyle name="40% - Colore 6 7 3 2 2" xfId="14247"/>
    <cellStyle name="40% - Colore 6 7 3 3" xfId="14248"/>
    <cellStyle name="40% - Colore 6 7 4" xfId="14249"/>
    <cellStyle name="40% - Colore 6 7 4 2" xfId="14250"/>
    <cellStyle name="40% - Colore 6 7 5" xfId="14251"/>
    <cellStyle name="40% - Colore 6 7 5 2" xfId="14252"/>
    <cellStyle name="40% - Colore 6 7 6" xfId="14253"/>
    <cellStyle name="40% - Colore 6 8" xfId="14254"/>
    <cellStyle name="40% - Colore 6 8 2" xfId="14255"/>
    <cellStyle name="40% - Colore 6 8 2 2" xfId="14256"/>
    <cellStyle name="40% - Colore 6 8 2 2 2" xfId="14257"/>
    <cellStyle name="40% - Colore 6 8 2 3" xfId="14258"/>
    <cellStyle name="40% - Colore 6 8 3" xfId="14259"/>
    <cellStyle name="40% - Colore 6 8 3 2" xfId="14260"/>
    <cellStyle name="40% - Colore 6 8 4" xfId="14261"/>
    <cellStyle name="40% - Colore 6 9" xfId="14262"/>
    <cellStyle name="40% - Colore 6 9 2" xfId="14263"/>
    <cellStyle name="40% - Colore 6 9 2 2" xfId="14264"/>
    <cellStyle name="40% - Colore 6 9 3" xfId="14265"/>
    <cellStyle name="40% - Énfasis1" xfId="30707"/>
    <cellStyle name="40% - Énfasis2" xfId="30708"/>
    <cellStyle name="40% - Énfasis3" xfId="30709"/>
    <cellStyle name="40% - Énfasis4" xfId="30710"/>
    <cellStyle name="40% - Énfasis5" xfId="30711"/>
    <cellStyle name="40% - Énfasis6" xfId="30712"/>
    <cellStyle name="60% - Accent1 2" xfId="14266"/>
    <cellStyle name="60% - Accent2 2" xfId="14267"/>
    <cellStyle name="60% - Accent3 2" xfId="14268"/>
    <cellStyle name="60% - Accent4 2" xfId="14269"/>
    <cellStyle name="60% - Accent5 2" xfId="14270"/>
    <cellStyle name="60% - Accent6 2" xfId="14271"/>
    <cellStyle name="60% - Colore 1 2" xfId="14272"/>
    <cellStyle name="60% - Colore 1 2 2" xfId="14273"/>
    <cellStyle name="60% - Colore 1 3" xfId="14274"/>
    <cellStyle name="60% - Colore 2 2" xfId="14275"/>
    <cellStyle name="60% - Colore 2 2 2" xfId="14276"/>
    <cellStyle name="60% - Colore 2 3" xfId="14277"/>
    <cellStyle name="60% - Colore 3 2" xfId="14278"/>
    <cellStyle name="60% - Colore 3 2 2" xfId="14279"/>
    <cellStyle name="60% - Colore 3 3" xfId="14280"/>
    <cellStyle name="60% - Colore 4 2" xfId="14281"/>
    <cellStyle name="60% - Colore 4 2 2" xfId="14282"/>
    <cellStyle name="60% - Colore 4 3" xfId="14283"/>
    <cellStyle name="60% - Colore 5 2" xfId="14284"/>
    <cellStyle name="60% - Colore 5 2 2" xfId="14285"/>
    <cellStyle name="60% - Colore 5 3" xfId="14286"/>
    <cellStyle name="60% - Colore 6 2" xfId="14287"/>
    <cellStyle name="60% - Colore 6 2 2" xfId="14288"/>
    <cellStyle name="60% - Colore 6 3" xfId="14289"/>
    <cellStyle name="60% - Énfasis1" xfId="30713"/>
    <cellStyle name="60% - Énfasis2" xfId="30714"/>
    <cellStyle name="60% - Énfasis3" xfId="30715"/>
    <cellStyle name="60% - Énfasis4" xfId="30716"/>
    <cellStyle name="60% - Énfasis5" xfId="30717"/>
    <cellStyle name="60% - Énfasis6" xfId="30718"/>
    <cellStyle name="Accent1 - 20%" xfId="14290"/>
    <cellStyle name="Accent1 - 40%" xfId="14291"/>
    <cellStyle name="Accent1 - 60%" xfId="14292"/>
    <cellStyle name="Accent1 2" xfId="14293"/>
    <cellStyle name="Accent1 3" xfId="14294"/>
    <cellStyle name="Accent1 4" xfId="14295"/>
    <cellStyle name="Accent1 5" xfId="14296"/>
    <cellStyle name="Accent2 - 20%" xfId="14297"/>
    <cellStyle name="Accent2 - 40%" xfId="14298"/>
    <cellStyle name="Accent2 - 60%" xfId="14299"/>
    <cellStyle name="Accent2 2" xfId="14300"/>
    <cellStyle name="Accent2 3" xfId="14301"/>
    <cellStyle name="Accent2 4" xfId="14302"/>
    <cellStyle name="Accent2 5" xfId="14303"/>
    <cellStyle name="Accent3 - 20%" xfId="14304"/>
    <cellStyle name="Accent3 - 40%" xfId="14305"/>
    <cellStyle name="Accent3 - 60%" xfId="14306"/>
    <cellStyle name="Accent3 2" xfId="14307"/>
    <cellStyle name="Accent3 3" xfId="14308"/>
    <cellStyle name="Accent3 4" xfId="14309"/>
    <cellStyle name="Accent3 5" xfId="14310"/>
    <cellStyle name="Accent4 - 20%" xfId="14311"/>
    <cellStyle name="Accent4 - 40%" xfId="14312"/>
    <cellStyle name="Accent4 - 60%" xfId="14313"/>
    <cellStyle name="Accent4 2" xfId="14314"/>
    <cellStyle name="Accent4 3" xfId="14315"/>
    <cellStyle name="Accent4 4" xfId="14316"/>
    <cellStyle name="Accent4 5" xfId="14317"/>
    <cellStyle name="Accent5 - 20%" xfId="14318"/>
    <cellStyle name="Accent5 - 40%" xfId="14319"/>
    <cellStyle name="Accent5 - 60%" xfId="14320"/>
    <cellStyle name="Accent5 2" xfId="14321"/>
    <cellStyle name="Accent5 3" xfId="14322"/>
    <cellStyle name="Accent5 4" xfId="14323"/>
    <cellStyle name="Accent5 5" xfId="14324"/>
    <cellStyle name="Accent6 - 20%" xfId="14325"/>
    <cellStyle name="Accent6 - 40%" xfId="14326"/>
    <cellStyle name="Accent6 - 60%" xfId="14327"/>
    <cellStyle name="Accent6 2" xfId="14328"/>
    <cellStyle name="Accent6 3" xfId="14329"/>
    <cellStyle name="Accent6 4" xfId="14330"/>
    <cellStyle name="Accent6 5" xfId="14331"/>
    <cellStyle name="ANCLAS,REZONES Y SUS PARTES,DE FUNDICION,DE HIERRO O DE ACERO" xfId="29978"/>
    <cellStyle name="ANCLAS,REZONES Y SUS PARTES,DE FUNDICION,DE HIERRO O DE ACERO 2" xfId="29979"/>
    <cellStyle name="ANCLAS,REZONES Y SUS PARTES,DE FUNDICION,DE HIERRO O DE ACERO 3" xfId="30719"/>
    <cellStyle name="Bad 2" xfId="14332"/>
    <cellStyle name="Buena" xfId="30720"/>
    <cellStyle name="Calcolo 2" xfId="14333"/>
    <cellStyle name="Calcolo 2 2" xfId="14334"/>
    <cellStyle name="Calcolo 3" xfId="14335"/>
    <cellStyle name="Calculation 2" xfId="14336"/>
    <cellStyle name="Cálculo" xfId="30721"/>
    <cellStyle name="Celda de comprobación" xfId="30722"/>
    <cellStyle name="Celda vinculada" xfId="30723"/>
    <cellStyle name="Cella collegata 2" xfId="14337"/>
    <cellStyle name="Cella collegata 2 2" xfId="14338"/>
    <cellStyle name="Cella collegata 3" xfId="14339"/>
    <cellStyle name="Cella da controllare 2" xfId="14340"/>
    <cellStyle name="Cella da controllare 2 2" xfId="14341"/>
    <cellStyle name="Cella da controllare 3" xfId="14342"/>
    <cellStyle name="Check Cell 2" xfId="14343"/>
    <cellStyle name="Colore 1 2" xfId="14344"/>
    <cellStyle name="Colore 1 2 2" xfId="14345"/>
    <cellStyle name="Colore 1 3" xfId="14346"/>
    <cellStyle name="Colore 2 2" xfId="14347"/>
    <cellStyle name="Colore 2 2 2" xfId="14348"/>
    <cellStyle name="Colore 2 3" xfId="14349"/>
    <cellStyle name="Colore 3 2" xfId="14350"/>
    <cellStyle name="Colore 3 2 2" xfId="14351"/>
    <cellStyle name="Colore 3 3" xfId="14352"/>
    <cellStyle name="Colore 4 2" xfId="14353"/>
    <cellStyle name="Colore 4 2 2" xfId="14354"/>
    <cellStyle name="Colore 4 3" xfId="14355"/>
    <cellStyle name="Colore 5 2" xfId="14356"/>
    <cellStyle name="Colore 5 2 2" xfId="14357"/>
    <cellStyle name="Colore 5 3" xfId="14358"/>
    <cellStyle name="Colore 6 2" xfId="14359"/>
    <cellStyle name="Colore 6 2 2" xfId="14360"/>
    <cellStyle name="Colore 6 3" xfId="14361"/>
    <cellStyle name="Comma [0] 2" xfId="14362"/>
    <cellStyle name="Comma 10" xfId="14363"/>
    <cellStyle name="Comma 11" xfId="29980"/>
    <cellStyle name="Comma 12" xfId="29981"/>
    <cellStyle name="Comma 13" xfId="29982"/>
    <cellStyle name="Comma 14" xfId="30752"/>
    <cellStyle name="Comma 15" xfId="29983"/>
    <cellStyle name="Comma 16" xfId="29984"/>
    <cellStyle name="Comma 17" xfId="29985"/>
    <cellStyle name="Comma 18" xfId="29986"/>
    <cellStyle name="Comma 19" xfId="29987"/>
    <cellStyle name="Comma 2" xfId="14364"/>
    <cellStyle name="Comma 2 2" xfId="29988"/>
    <cellStyle name="Comma 2 2 2" xfId="29989"/>
    <cellStyle name="Comma 2 3" xfId="29990"/>
    <cellStyle name="Comma 2 4" xfId="29991"/>
    <cellStyle name="Comma 20" xfId="29992"/>
    <cellStyle name="Comma 3" xfId="14365"/>
    <cellStyle name="Comma 3 2" xfId="14366"/>
    <cellStyle name="Comma 3 3" xfId="29993"/>
    <cellStyle name="Comma 4" xfId="14367"/>
    <cellStyle name="Comma 4 2" xfId="14368"/>
    <cellStyle name="Comma 4 3" xfId="14369"/>
    <cellStyle name="Comma 5" xfId="14370"/>
    <cellStyle name="Comma 5 2" xfId="14371"/>
    <cellStyle name="Comma 6" xfId="14372"/>
    <cellStyle name="Comma 7" xfId="14373"/>
    <cellStyle name="Comma 8" xfId="14374"/>
    <cellStyle name="Comma 9" xfId="14375"/>
    <cellStyle name="Currency [0] 2" xfId="14376"/>
    <cellStyle name="Currency 2" xfId="14377"/>
    <cellStyle name="Currency 3" xfId="14378"/>
    <cellStyle name="Currency 4" xfId="14379"/>
    <cellStyle name="Currency 5" xfId="14380"/>
    <cellStyle name="Currency 6" xfId="14381"/>
    <cellStyle name="Currency 7" xfId="14382"/>
    <cellStyle name="Currency 8" xfId="14383"/>
    <cellStyle name="Currency 9" xfId="14384"/>
    <cellStyle name="Dezimal [0]_BanknotenLEBEN" xfId="30724"/>
    <cellStyle name="Dezimal_BanknotenLEBEN" xfId="30725"/>
    <cellStyle name="diskette" xfId="14385"/>
    <cellStyle name="Emphasis 1" xfId="14386"/>
    <cellStyle name="Emphasis 2" xfId="14387"/>
    <cellStyle name="Emphasis 3" xfId="14388"/>
    <cellStyle name="Encabezado 4" xfId="30726"/>
    <cellStyle name="Énfasis1" xfId="30727"/>
    <cellStyle name="Énfasis2" xfId="30728"/>
    <cellStyle name="Énfasis3" xfId="30729"/>
    <cellStyle name="Énfasis4" xfId="30730"/>
    <cellStyle name="Énfasis5" xfId="30731"/>
    <cellStyle name="Énfasis6" xfId="30732"/>
    <cellStyle name="Entrada" xfId="30733"/>
    <cellStyle name="Euro" xfId="14389"/>
    <cellStyle name="Euro 10" xfId="14390"/>
    <cellStyle name="Euro 11" xfId="14391"/>
    <cellStyle name="Euro 12" xfId="14392"/>
    <cellStyle name="Euro 13" xfId="14393"/>
    <cellStyle name="Euro 2" xfId="14394"/>
    <cellStyle name="Euro 2 2" xfId="14395"/>
    <cellStyle name="Euro 3" xfId="14396"/>
    <cellStyle name="Euro 4" xfId="14397"/>
    <cellStyle name="Euro 5" xfId="14398"/>
    <cellStyle name="Euro 6" xfId="14399"/>
    <cellStyle name="Euro 7" xfId="14400"/>
    <cellStyle name="Euro 8" xfId="14401"/>
    <cellStyle name="Euro 9" xfId="14402"/>
    <cellStyle name="Explanatory Text 2" xfId="14403"/>
    <cellStyle name="Followed Hyperlink" xfId="14404"/>
    <cellStyle name="Good 2" xfId="14405"/>
    <cellStyle name="Heading 1 2" xfId="14406"/>
    <cellStyle name="Heading 2 2" xfId="14407"/>
    <cellStyle name="Heading 3 2" xfId="14408"/>
    <cellStyle name="Heading 4 2" xfId="14409"/>
    <cellStyle name="Hyperlink" xfId="29963" builtinId="8"/>
    <cellStyle name="Hyperlink 2" xfId="14410"/>
    <cellStyle name="Hyperlink 2 2" xfId="30734"/>
    <cellStyle name="Hyperlink 2 3" xfId="30735"/>
    <cellStyle name="Hyperlink 3" xfId="30751"/>
    <cellStyle name="Hyperlink 4" xfId="30756"/>
    <cellStyle name="Incorrecto" xfId="30736"/>
    <cellStyle name="Input 2" xfId="14411"/>
    <cellStyle name="Input 3" xfId="14412"/>
    <cellStyle name="Komma 2" xfId="29994"/>
    <cellStyle name="Linked Cell 2" xfId="14413"/>
    <cellStyle name="Migliaia [0] 2" xfId="14414"/>
    <cellStyle name="Migliaia [0] 2 10" xfId="14415"/>
    <cellStyle name="Migliaia [0] 2 10 2" xfId="14416"/>
    <cellStyle name="Migliaia [0] 2 11" xfId="14417"/>
    <cellStyle name="Migliaia [0] 2 11 2" xfId="14418"/>
    <cellStyle name="Migliaia [0] 2 12" xfId="14419"/>
    <cellStyle name="Migliaia [0] 2 2" xfId="14420"/>
    <cellStyle name="Migliaia [0] 2 2 10" xfId="14421"/>
    <cellStyle name="Migliaia [0] 2 2 10 2" xfId="14422"/>
    <cellStyle name="Migliaia [0] 2 2 11" xfId="14423"/>
    <cellStyle name="Migliaia [0] 2 2 2" xfId="14424"/>
    <cellStyle name="Migliaia [0] 2 2 2 10" xfId="14425"/>
    <cellStyle name="Migliaia [0] 2 2 2 2" xfId="14426"/>
    <cellStyle name="Migliaia [0] 2 2 2 2 2" xfId="14427"/>
    <cellStyle name="Migliaia [0] 2 2 2 2 2 2" xfId="14428"/>
    <cellStyle name="Migliaia [0] 2 2 2 2 2 2 2" xfId="14429"/>
    <cellStyle name="Migliaia [0] 2 2 2 2 2 2 2 2" xfId="14430"/>
    <cellStyle name="Migliaia [0] 2 2 2 2 2 2 2 2 2" xfId="14431"/>
    <cellStyle name="Migliaia [0] 2 2 2 2 2 2 2 2 2 2" xfId="14432"/>
    <cellStyle name="Migliaia [0] 2 2 2 2 2 2 2 2 3" xfId="14433"/>
    <cellStyle name="Migliaia [0] 2 2 2 2 2 2 2 3" xfId="14434"/>
    <cellStyle name="Migliaia [0] 2 2 2 2 2 2 2 3 2" xfId="14435"/>
    <cellStyle name="Migliaia [0] 2 2 2 2 2 2 2 4" xfId="14436"/>
    <cellStyle name="Migliaia [0] 2 2 2 2 2 2 3" xfId="14437"/>
    <cellStyle name="Migliaia [0] 2 2 2 2 2 2 3 2" xfId="14438"/>
    <cellStyle name="Migliaia [0] 2 2 2 2 2 2 3 2 2" xfId="14439"/>
    <cellStyle name="Migliaia [0] 2 2 2 2 2 2 3 3" xfId="14440"/>
    <cellStyle name="Migliaia [0] 2 2 2 2 2 2 4" xfId="14441"/>
    <cellStyle name="Migliaia [0] 2 2 2 2 2 2 4 2" xfId="14442"/>
    <cellStyle name="Migliaia [0] 2 2 2 2 2 2 5" xfId="14443"/>
    <cellStyle name="Migliaia [0] 2 2 2 2 2 3" xfId="14444"/>
    <cellStyle name="Migliaia [0] 2 2 2 2 2 3 2" xfId="14445"/>
    <cellStyle name="Migliaia [0] 2 2 2 2 2 3 2 2" xfId="14446"/>
    <cellStyle name="Migliaia [0] 2 2 2 2 2 3 2 2 2" xfId="14447"/>
    <cellStyle name="Migliaia [0] 2 2 2 2 2 3 2 3" xfId="14448"/>
    <cellStyle name="Migliaia [0] 2 2 2 2 2 3 3" xfId="14449"/>
    <cellStyle name="Migliaia [0] 2 2 2 2 2 3 3 2" xfId="14450"/>
    <cellStyle name="Migliaia [0] 2 2 2 2 2 3 4" xfId="14451"/>
    <cellStyle name="Migliaia [0] 2 2 2 2 2 4" xfId="14452"/>
    <cellStyle name="Migliaia [0] 2 2 2 2 2 4 2" xfId="14453"/>
    <cellStyle name="Migliaia [0] 2 2 2 2 2 4 2 2" xfId="14454"/>
    <cellStyle name="Migliaia [0] 2 2 2 2 2 4 3" xfId="14455"/>
    <cellStyle name="Migliaia [0] 2 2 2 2 2 5" xfId="14456"/>
    <cellStyle name="Migliaia [0] 2 2 2 2 2 5 2" xfId="14457"/>
    <cellStyle name="Migliaia [0] 2 2 2 2 2 6" xfId="14458"/>
    <cellStyle name="Migliaia [0] 2 2 2 2 2 6 2" xfId="14459"/>
    <cellStyle name="Migliaia [0] 2 2 2 2 2 7" xfId="14460"/>
    <cellStyle name="Migliaia [0] 2 2 2 2 2 7 2" xfId="14461"/>
    <cellStyle name="Migliaia [0] 2 2 2 2 2 8" xfId="14462"/>
    <cellStyle name="Migliaia [0] 2 2 2 2 3" xfId="14463"/>
    <cellStyle name="Migliaia [0] 2 2 2 2 3 2" xfId="14464"/>
    <cellStyle name="Migliaia [0] 2 2 2 2 3 2 2" xfId="14465"/>
    <cellStyle name="Migliaia [0] 2 2 2 2 3 2 2 2" xfId="14466"/>
    <cellStyle name="Migliaia [0] 2 2 2 2 3 2 2 2 2" xfId="14467"/>
    <cellStyle name="Migliaia [0] 2 2 2 2 3 2 2 3" xfId="14468"/>
    <cellStyle name="Migliaia [0] 2 2 2 2 3 2 3" xfId="14469"/>
    <cellStyle name="Migliaia [0] 2 2 2 2 3 2 3 2" xfId="14470"/>
    <cellStyle name="Migliaia [0] 2 2 2 2 3 2 4" xfId="14471"/>
    <cellStyle name="Migliaia [0] 2 2 2 2 3 3" xfId="14472"/>
    <cellStyle name="Migliaia [0] 2 2 2 2 3 3 2" xfId="14473"/>
    <cellStyle name="Migliaia [0] 2 2 2 2 3 3 2 2" xfId="14474"/>
    <cellStyle name="Migliaia [0] 2 2 2 2 3 3 3" xfId="14475"/>
    <cellStyle name="Migliaia [0] 2 2 2 2 3 4" xfId="14476"/>
    <cellStyle name="Migliaia [0] 2 2 2 2 3 4 2" xfId="14477"/>
    <cellStyle name="Migliaia [0] 2 2 2 2 3 5" xfId="14478"/>
    <cellStyle name="Migliaia [0] 2 2 2 2 4" xfId="14479"/>
    <cellStyle name="Migliaia [0] 2 2 2 2 4 2" xfId="14480"/>
    <cellStyle name="Migliaia [0] 2 2 2 2 4 2 2" xfId="14481"/>
    <cellStyle name="Migliaia [0] 2 2 2 2 4 2 2 2" xfId="14482"/>
    <cellStyle name="Migliaia [0] 2 2 2 2 4 2 3" xfId="14483"/>
    <cellStyle name="Migliaia [0] 2 2 2 2 4 3" xfId="14484"/>
    <cellStyle name="Migliaia [0] 2 2 2 2 4 3 2" xfId="14485"/>
    <cellStyle name="Migliaia [0] 2 2 2 2 4 4" xfId="14486"/>
    <cellStyle name="Migliaia [0] 2 2 2 2 5" xfId="14487"/>
    <cellStyle name="Migliaia [0] 2 2 2 2 5 2" xfId="14488"/>
    <cellStyle name="Migliaia [0] 2 2 2 2 5 2 2" xfId="14489"/>
    <cellStyle name="Migliaia [0] 2 2 2 2 5 3" xfId="14490"/>
    <cellStyle name="Migliaia [0] 2 2 2 2 6" xfId="14491"/>
    <cellStyle name="Migliaia [0] 2 2 2 2 6 2" xfId="14492"/>
    <cellStyle name="Migliaia [0] 2 2 2 2 7" xfId="14493"/>
    <cellStyle name="Migliaia [0] 2 2 2 2 7 2" xfId="14494"/>
    <cellStyle name="Migliaia [0] 2 2 2 2 8" xfId="14495"/>
    <cellStyle name="Migliaia [0] 2 2 2 2 8 2" xfId="14496"/>
    <cellStyle name="Migliaia [0] 2 2 2 2 9" xfId="14497"/>
    <cellStyle name="Migliaia [0] 2 2 2 3" xfId="14498"/>
    <cellStyle name="Migliaia [0] 2 2 2 3 2" xfId="14499"/>
    <cellStyle name="Migliaia [0] 2 2 2 3 2 2" xfId="14500"/>
    <cellStyle name="Migliaia [0] 2 2 2 3 2 2 2" xfId="14501"/>
    <cellStyle name="Migliaia [0] 2 2 2 3 2 2 2 2" xfId="14502"/>
    <cellStyle name="Migliaia [0] 2 2 2 3 2 2 2 2 2" xfId="14503"/>
    <cellStyle name="Migliaia [0] 2 2 2 3 2 2 2 3" xfId="14504"/>
    <cellStyle name="Migliaia [0] 2 2 2 3 2 2 3" xfId="14505"/>
    <cellStyle name="Migliaia [0] 2 2 2 3 2 2 3 2" xfId="14506"/>
    <cellStyle name="Migliaia [0] 2 2 2 3 2 2 4" xfId="14507"/>
    <cellStyle name="Migliaia [0] 2 2 2 3 2 3" xfId="14508"/>
    <cellStyle name="Migliaia [0] 2 2 2 3 2 3 2" xfId="14509"/>
    <cellStyle name="Migliaia [0] 2 2 2 3 2 3 2 2" xfId="14510"/>
    <cellStyle name="Migliaia [0] 2 2 2 3 2 3 3" xfId="14511"/>
    <cellStyle name="Migliaia [0] 2 2 2 3 2 4" xfId="14512"/>
    <cellStyle name="Migliaia [0] 2 2 2 3 2 4 2" xfId="14513"/>
    <cellStyle name="Migliaia [0] 2 2 2 3 2 5" xfId="14514"/>
    <cellStyle name="Migliaia [0] 2 2 2 3 2 5 2" xfId="14515"/>
    <cellStyle name="Migliaia [0] 2 2 2 3 2 6" xfId="14516"/>
    <cellStyle name="Migliaia [0] 2 2 2 3 3" xfId="14517"/>
    <cellStyle name="Migliaia [0] 2 2 2 3 3 2" xfId="14518"/>
    <cellStyle name="Migliaia [0] 2 2 2 3 3 2 2" xfId="14519"/>
    <cellStyle name="Migliaia [0] 2 2 2 3 3 2 2 2" xfId="14520"/>
    <cellStyle name="Migliaia [0] 2 2 2 3 3 2 3" xfId="14521"/>
    <cellStyle name="Migliaia [0] 2 2 2 3 3 3" xfId="14522"/>
    <cellStyle name="Migliaia [0] 2 2 2 3 3 3 2" xfId="14523"/>
    <cellStyle name="Migliaia [0] 2 2 2 3 3 4" xfId="14524"/>
    <cellStyle name="Migliaia [0] 2 2 2 3 4" xfId="14525"/>
    <cellStyle name="Migliaia [0] 2 2 2 3 4 2" xfId="14526"/>
    <cellStyle name="Migliaia [0] 2 2 2 3 4 2 2" xfId="14527"/>
    <cellStyle name="Migliaia [0] 2 2 2 3 4 3" xfId="14528"/>
    <cellStyle name="Migliaia [0] 2 2 2 3 5" xfId="14529"/>
    <cellStyle name="Migliaia [0] 2 2 2 3 5 2" xfId="14530"/>
    <cellStyle name="Migliaia [0] 2 2 2 3 6" xfId="14531"/>
    <cellStyle name="Migliaia [0] 2 2 2 3 6 2" xfId="14532"/>
    <cellStyle name="Migliaia [0] 2 2 2 3 7" xfId="14533"/>
    <cellStyle name="Migliaia [0] 2 2 2 3 7 2" xfId="14534"/>
    <cellStyle name="Migliaia [0] 2 2 2 3 8" xfId="14535"/>
    <cellStyle name="Migliaia [0] 2 2 2 4" xfId="14536"/>
    <cellStyle name="Migliaia [0] 2 2 2 4 2" xfId="14537"/>
    <cellStyle name="Migliaia [0] 2 2 2 4 2 2" xfId="14538"/>
    <cellStyle name="Migliaia [0] 2 2 2 4 2 2 2" xfId="14539"/>
    <cellStyle name="Migliaia [0] 2 2 2 4 2 2 2 2" xfId="14540"/>
    <cellStyle name="Migliaia [0] 2 2 2 4 2 2 3" xfId="14541"/>
    <cellStyle name="Migliaia [0] 2 2 2 4 2 3" xfId="14542"/>
    <cellStyle name="Migliaia [0] 2 2 2 4 2 3 2" xfId="14543"/>
    <cellStyle name="Migliaia [0] 2 2 2 4 2 4" xfId="14544"/>
    <cellStyle name="Migliaia [0] 2 2 2 4 3" xfId="14545"/>
    <cellStyle name="Migliaia [0] 2 2 2 4 3 2" xfId="14546"/>
    <cellStyle name="Migliaia [0] 2 2 2 4 3 2 2" xfId="14547"/>
    <cellStyle name="Migliaia [0] 2 2 2 4 3 3" xfId="14548"/>
    <cellStyle name="Migliaia [0] 2 2 2 4 4" xfId="14549"/>
    <cellStyle name="Migliaia [0] 2 2 2 4 4 2" xfId="14550"/>
    <cellStyle name="Migliaia [0] 2 2 2 4 5" xfId="14551"/>
    <cellStyle name="Migliaia [0] 2 2 2 4 5 2" xfId="14552"/>
    <cellStyle name="Migliaia [0] 2 2 2 4 6" xfId="14553"/>
    <cellStyle name="Migliaia [0] 2 2 2 5" xfId="14554"/>
    <cellStyle name="Migliaia [0] 2 2 2 5 2" xfId="14555"/>
    <cellStyle name="Migliaia [0] 2 2 2 5 2 2" xfId="14556"/>
    <cellStyle name="Migliaia [0] 2 2 2 5 2 2 2" xfId="14557"/>
    <cellStyle name="Migliaia [0] 2 2 2 5 2 3" xfId="14558"/>
    <cellStyle name="Migliaia [0] 2 2 2 5 3" xfId="14559"/>
    <cellStyle name="Migliaia [0] 2 2 2 5 3 2" xfId="14560"/>
    <cellStyle name="Migliaia [0] 2 2 2 5 4" xfId="14561"/>
    <cellStyle name="Migliaia [0] 2 2 2 6" xfId="14562"/>
    <cellStyle name="Migliaia [0] 2 2 2 6 2" xfId="14563"/>
    <cellStyle name="Migliaia [0] 2 2 2 6 2 2" xfId="14564"/>
    <cellStyle name="Migliaia [0] 2 2 2 6 3" xfId="14565"/>
    <cellStyle name="Migliaia [0] 2 2 2 7" xfId="14566"/>
    <cellStyle name="Migliaia [0] 2 2 2 7 2" xfId="14567"/>
    <cellStyle name="Migliaia [0] 2 2 2 8" xfId="14568"/>
    <cellStyle name="Migliaia [0] 2 2 2 8 2" xfId="14569"/>
    <cellStyle name="Migliaia [0] 2 2 2 9" xfId="14570"/>
    <cellStyle name="Migliaia [0] 2 2 2 9 2" xfId="14571"/>
    <cellStyle name="Migliaia [0] 2 2 3" xfId="14572"/>
    <cellStyle name="Migliaia [0] 2 2 3 2" xfId="14573"/>
    <cellStyle name="Migliaia [0] 2 2 3 2 2" xfId="14574"/>
    <cellStyle name="Migliaia [0] 2 2 3 2 2 2" xfId="14575"/>
    <cellStyle name="Migliaia [0] 2 2 3 2 2 2 2" xfId="14576"/>
    <cellStyle name="Migliaia [0] 2 2 3 2 2 2 2 2" xfId="14577"/>
    <cellStyle name="Migliaia [0] 2 2 3 2 2 2 2 2 2" xfId="14578"/>
    <cellStyle name="Migliaia [0] 2 2 3 2 2 2 2 3" xfId="14579"/>
    <cellStyle name="Migliaia [0] 2 2 3 2 2 2 3" xfId="14580"/>
    <cellStyle name="Migliaia [0] 2 2 3 2 2 2 3 2" xfId="14581"/>
    <cellStyle name="Migliaia [0] 2 2 3 2 2 2 4" xfId="14582"/>
    <cellStyle name="Migliaia [0] 2 2 3 2 2 3" xfId="14583"/>
    <cellStyle name="Migliaia [0] 2 2 3 2 2 3 2" xfId="14584"/>
    <cellStyle name="Migliaia [0] 2 2 3 2 2 3 2 2" xfId="14585"/>
    <cellStyle name="Migliaia [0] 2 2 3 2 2 3 3" xfId="14586"/>
    <cellStyle name="Migliaia [0] 2 2 3 2 2 4" xfId="14587"/>
    <cellStyle name="Migliaia [0] 2 2 3 2 2 4 2" xfId="14588"/>
    <cellStyle name="Migliaia [0] 2 2 3 2 2 5" xfId="14589"/>
    <cellStyle name="Migliaia [0] 2 2 3 2 3" xfId="14590"/>
    <cellStyle name="Migliaia [0] 2 2 3 2 3 2" xfId="14591"/>
    <cellStyle name="Migliaia [0] 2 2 3 2 3 2 2" xfId="14592"/>
    <cellStyle name="Migliaia [0] 2 2 3 2 3 2 2 2" xfId="14593"/>
    <cellStyle name="Migliaia [0] 2 2 3 2 3 2 3" xfId="14594"/>
    <cellStyle name="Migliaia [0] 2 2 3 2 3 3" xfId="14595"/>
    <cellStyle name="Migliaia [0] 2 2 3 2 3 3 2" xfId="14596"/>
    <cellStyle name="Migliaia [0] 2 2 3 2 3 4" xfId="14597"/>
    <cellStyle name="Migliaia [0] 2 2 3 2 4" xfId="14598"/>
    <cellStyle name="Migliaia [0] 2 2 3 2 4 2" xfId="14599"/>
    <cellStyle name="Migliaia [0] 2 2 3 2 4 2 2" xfId="14600"/>
    <cellStyle name="Migliaia [0] 2 2 3 2 4 3" xfId="14601"/>
    <cellStyle name="Migliaia [0] 2 2 3 2 5" xfId="14602"/>
    <cellStyle name="Migliaia [0] 2 2 3 2 5 2" xfId="14603"/>
    <cellStyle name="Migliaia [0] 2 2 3 2 6" xfId="14604"/>
    <cellStyle name="Migliaia [0] 2 2 3 2 6 2" xfId="14605"/>
    <cellStyle name="Migliaia [0] 2 2 3 2 7" xfId="14606"/>
    <cellStyle name="Migliaia [0] 2 2 3 2 7 2" xfId="14607"/>
    <cellStyle name="Migliaia [0] 2 2 3 2 8" xfId="14608"/>
    <cellStyle name="Migliaia [0] 2 2 3 3" xfId="14609"/>
    <cellStyle name="Migliaia [0] 2 2 3 3 2" xfId="14610"/>
    <cellStyle name="Migliaia [0] 2 2 3 3 2 2" xfId="14611"/>
    <cellStyle name="Migliaia [0] 2 2 3 3 2 2 2" xfId="14612"/>
    <cellStyle name="Migliaia [0] 2 2 3 3 2 2 2 2" xfId="14613"/>
    <cellStyle name="Migliaia [0] 2 2 3 3 2 2 3" xfId="14614"/>
    <cellStyle name="Migliaia [0] 2 2 3 3 2 3" xfId="14615"/>
    <cellStyle name="Migliaia [0] 2 2 3 3 2 3 2" xfId="14616"/>
    <cellStyle name="Migliaia [0] 2 2 3 3 2 4" xfId="14617"/>
    <cellStyle name="Migliaia [0] 2 2 3 3 3" xfId="14618"/>
    <cellStyle name="Migliaia [0] 2 2 3 3 3 2" xfId="14619"/>
    <cellStyle name="Migliaia [0] 2 2 3 3 3 2 2" xfId="14620"/>
    <cellStyle name="Migliaia [0] 2 2 3 3 3 3" xfId="14621"/>
    <cellStyle name="Migliaia [0] 2 2 3 3 4" xfId="14622"/>
    <cellStyle name="Migliaia [0] 2 2 3 3 4 2" xfId="14623"/>
    <cellStyle name="Migliaia [0] 2 2 3 3 5" xfId="14624"/>
    <cellStyle name="Migliaia [0] 2 2 3 4" xfId="14625"/>
    <cellStyle name="Migliaia [0] 2 2 3 4 2" xfId="14626"/>
    <cellStyle name="Migliaia [0] 2 2 3 4 2 2" xfId="14627"/>
    <cellStyle name="Migliaia [0] 2 2 3 4 2 2 2" xfId="14628"/>
    <cellStyle name="Migliaia [0] 2 2 3 4 2 3" xfId="14629"/>
    <cellStyle name="Migliaia [0] 2 2 3 4 3" xfId="14630"/>
    <cellStyle name="Migliaia [0] 2 2 3 4 3 2" xfId="14631"/>
    <cellStyle name="Migliaia [0] 2 2 3 4 4" xfId="14632"/>
    <cellStyle name="Migliaia [0] 2 2 3 5" xfId="14633"/>
    <cellStyle name="Migliaia [0] 2 2 3 5 2" xfId="14634"/>
    <cellStyle name="Migliaia [0] 2 2 3 5 2 2" xfId="14635"/>
    <cellStyle name="Migliaia [0] 2 2 3 5 3" xfId="14636"/>
    <cellStyle name="Migliaia [0] 2 2 3 6" xfId="14637"/>
    <cellStyle name="Migliaia [0] 2 2 3 6 2" xfId="14638"/>
    <cellStyle name="Migliaia [0] 2 2 3 7" xfId="14639"/>
    <cellStyle name="Migliaia [0] 2 2 3 7 2" xfId="14640"/>
    <cellStyle name="Migliaia [0] 2 2 3 8" xfId="14641"/>
    <cellStyle name="Migliaia [0] 2 2 3 8 2" xfId="14642"/>
    <cellStyle name="Migliaia [0] 2 2 3 9" xfId="14643"/>
    <cellStyle name="Migliaia [0] 2 2 4" xfId="14644"/>
    <cellStyle name="Migliaia [0] 2 2 4 2" xfId="14645"/>
    <cellStyle name="Migliaia [0] 2 2 4 2 2" xfId="14646"/>
    <cellStyle name="Migliaia [0] 2 2 4 2 2 2" xfId="14647"/>
    <cellStyle name="Migliaia [0] 2 2 4 2 2 2 2" xfId="14648"/>
    <cellStyle name="Migliaia [0] 2 2 4 2 2 2 2 2" xfId="14649"/>
    <cellStyle name="Migliaia [0] 2 2 4 2 2 2 3" xfId="14650"/>
    <cellStyle name="Migliaia [0] 2 2 4 2 2 3" xfId="14651"/>
    <cellStyle name="Migliaia [0] 2 2 4 2 2 3 2" xfId="14652"/>
    <cellStyle name="Migliaia [0] 2 2 4 2 2 4" xfId="14653"/>
    <cellStyle name="Migliaia [0] 2 2 4 2 3" xfId="14654"/>
    <cellStyle name="Migliaia [0] 2 2 4 2 3 2" xfId="14655"/>
    <cellStyle name="Migliaia [0] 2 2 4 2 3 2 2" xfId="14656"/>
    <cellStyle name="Migliaia [0] 2 2 4 2 3 3" xfId="14657"/>
    <cellStyle name="Migliaia [0] 2 2 4 2 4" xfId="14658"/>
    <cellStyle name="Migliaia [0] 2 2 4 2 4 2" xfId="14659"/>
    <cellStyle name="Migliaia [0] 2 2 4 2 5" xfId="14660"/>
    <cellStyle name="Migliaia [0] 2 2 4 2 5 2" xfId="14661"/>
    <cellStyle name="Migliaia [0] 2 2 4 2 6" xfId="14662"/>
    <cellStyle name="Migliaia [0] 2 2 4 3" xfId="14663"/>
    <cellStyle name="Migliaia [0] 2 2 4 3 2" xfId="14664"/>
    <cellStyle name="Migliaia [0] 2 2 4 3 2 2" xfId="14665"/>
    <cellStyle name="Migliaia [0] 2 2 4 3 2 2 2" xfId="14666"/>
    <cellStyle name="Migliaia [0] 2 2 4 3 2 3" xfId="14667"/>
    <cellStyle name="Migliaia [0] 2 2 4 3 3" xfId="14668"/>
    <cellStyle name="Migliaia [0] 2 2 4 3 3 2" xfId="14669"/>
    <cellStyle name="Migliaia [0] 2 2 4 3 4" xfId="14670"/>
    <cellStyle name="Migliaia [0] 2 2 4 4" xfId="14671"/>
    <cellStyle name="Migliaia [0] 2 2 4 4 2" xfId="14672"/>
    <cellStyle name="Migliaia [0] 2 2 4 4 2 2" xfId="14673"/>
    <cellStyle name="Migliaia [0] 2 2 4 4 3" xfId="14674"/>
    <cellStyle name="Migliaia [0] 2 2 4 5" xfId="14675"/>
    <cellStyle name="Migliaia [0] 2 2 4 5 2" xfId="14676"/>
    <cellStyle name="Migliaia [0] 2 2 4 6" xfId="14677"/>
    <cellStyle name="Migliaia [0] 2 2 4 6 2" xfId="14678"/>
    <cellStyle name="Migliaia [0] 2 2 4 7" xfId="14679"/>
    <cellStyle name="Migliaia [0] 2 2 4 7 2" xfId="14680"/>
    <cellStyle name="Migliaia [0] 2 2 4 8" xfId="14681"/>
    <cellStyle name="Migliaia [0] 2 2 5" xfId="14682"/>
    <cellStyle name="Migliaia [0] 2 2 5 2" xfId="14683"/>
    <cellStyle name="Migliaia [0] 2 2 5 2 2" xfId="14684"/>
    <cellStyle name="Migliaia [0] 2 2 5 2 2 2" xfId="14685"/>
    <cellStyle name="Migliaia [0] 2 2 5 2 2 2 2" xfId="14686"/>
    <cellStyle name="Migliaia [0] 2 2 5 2 2 3" xfId="14687"/>
    <cellStyle name="Migliaia [0] 2 2 5 2 3" xfId="14688"/>
    <cellStyle name="Migliaia [0] 2 2 5 2 3 2" xfId="14689"/>
    <cellStyle name="Migliaia [0] 2 2 5 2 4" xfId="14690"/>
    <cellStyle name="Migliaia [0] 2 2 5 3" xfId="14691"/>
    <cellStyle name="Migliaia [0] 2 2 5 3 2" xfId="14692"/>
    <cellStyle name="Migliaia [0] 2 2 5 3 2 2" xfId="14693"/>
    <cellStyle name="Migliaia [0] 2 2 5 3 3" xfId="14694"/>
    <cellStyle name="Migliaia [0] 2 2 5 4" xfId="14695"/>
    <cellStyle name="Migliaia [0] 2 2 5 4 2" xfId="14696"/>
    <cellStyle name="Migliaia [0] 2 2 5 5" xfId="14697"/>
    <cellStyle name="Migliaia [0] 2 2 5 5 2" xfId="14698"/>
    <cellStyle name="Migliaia [0] 2 2 5 6" xfId="14699"/>
    <cellStyle name="Migliaia [0] 2 2 6" xfId="14700"/>
    <cellStyle name="Migliaia [0] 2 2 6 2" xfId="14701"/>
    <cellStyle name="Migliaia [0] 2 2 6 2 2" xfId="14702"/>
    <cellStyle name="Migliaia [0] 2 2 6 2 2 2" xfId="14703"/>
    <cellStyle name="Migliaia [0] 2 2 6 2 3" xfId="14704"/>
    <cellStyle name="Migliaia [0] 2 2 6 3" xfId="14705"/>
    <cellStyle name="Migliaia [0] 2 2 6 3 2" xfId="14706"/>
    <cellStyle name="Migliaia [0] 2 2 6 4" xfId="14707"/>
    <cellStyle name="Migliaia [0] 2 2 7" xfId="14708"/>
    <cellStyle name="Migliaia [0] 2 2 7 2" xfId="14709"/>
    <cellStyle name="Migliaia [0] 2 2 7 2 2" xfId="14710"/>
    <cellStyle name="Migliaia [0] 2 2 7 3" xfId="14711"/>
    <cellStyle name="Migliaia [0] 2 2 8" xfId="14712"/>
    <cellStyle name="Migliaia [0] 2 2 8 2" xfId="14713"/>
    <cellStyle name="Migliaia [0] 2 2 9" xfId="14714"/>
    <cellStyle name="Migliaia [0] 2 2 9 2" xfId="14715"/>
    <cellStyle name="Migliaia [0] 2 3" xfId="14716"/>
    <cellStyle name="Migliaia [0] 2 3 10" xfId="14717"/>
    <cellStyle name="Migliaia [0] 2 3 2" xfId="14718"/>
    <cellStyle name="Migliaia [0] 2 3 2 2" xfId="14719"/>
    <cellStyle name="Migliaia [0] 2 3 2 2 2" xfId="14720"/>
    <cellStyle name="Migliaia [0] 2 3 2 2 2 2" xfId="14721"/>
    <cellStyle name="Migliaia [0] 2 3 2 2 2 2 2" xfId="14722"/>
    <cellStyle name="Migliaia [0] 2 3 2 2 2 2 2 2" xfId="14723"/>
    <cellStyle name="Migliaia [0] 2 3 2 2 2 2 2 2 2" xfId="14724"/>
    <cellStyle name="Migliaia [0] 2 3 2 2 2 2 2 3" xfId="14725"/>
    <cellStyle name="Migliaia [0] 2 3 2 2 2 2 3" xfId="14726"/>
    <cellStyle name="Migliaia [0] 2 3 2 2 2 2 3 2" xfId="14727"/>
    <cellStyle name="Migliaia [0] 2 3 2 2 2 2 4" xfId="14728"/>
    <cellStyle name="Migliaia [0] 2 3 2 2 2 3" xfId="14729"/>
    <cellStyle name="Migliaia [0] 2 3 2 2 2 3 2" xfId="14730"/>
    <cellStyle name="Migliaia [0] 2 3 2 2 2 3 2 2" xfId="14731"/>
    <cellStyle name="Migliaia [0] 2 3 2 2 2 3 3" xfId="14732"/>
    <cellStyle name="Migliaia [0] 2 3 2 2 2 4" xfId="14733"/>
    <cellStyle name="Migliaia [0] 2 3 2 2 2 4 2" xfId="14734"/>
    <cellStyle name="Migliaia [0] 2 3 2 2 2 5" xfId="14735"/>
    <cellStyle name="Migliaia [0] 2 3 2 2 3" xfId="14736"/>
    <cellStyle name="Migliaia [0] 2 3 2 2 3 2" xfId="14737"/>
    <cellStyle name="Migliaia [0] 2 3 2 2 3 2 2" xfId="14738"/>
    <cellStyle name="Migliaia [0] 2 3 2 2 3 2 2 2" xfId="14739"/>
    <cellStyle name="Migliaia [0] 2 3 2 2 3 2 3" xfId="14740"/>
    <cellStyle name="Migliaia [0] 2 3 2 2 3 3" xfId="14741"/>
    <cellStyle name="Migliaia [0] 2 3 2 2 3 3 2" xfId="14742"/>
    <cellStyle name="Migliaia [0] 2 3 2 2 3 4" xfId="14743"/>
    <cellStyle name="Migliaia [0] 2 3 2 2 4" xfId="14744"/>
    <cellStyle name="Migliaia [0] 2 3 2 2 4 2" xfId="14745"/>
    <cellStyle name="Migliaia [0] 2 3 2 2 4 2 2" xfId="14746"/>
    <cellStyle name="Migliaia [0] 2 3 2 2 4 3" xfId="14747"/>
    <cellStyle name="Migliaia [0] 2 3 2 2 5" xfId="14748"/>
    <cellStyle name="Migliaia [0] 2 3 2 2 5 2" xfId="14749"/>
    <cellStyle name="Migliaia [0] 2 3 2 2 6" xfId="14750"/>
    <cellStyle name="Migliaia [0] 2 3 2 2 6 2" xfId="14751"/>
    <cellStyle name="Migliaia [0] 2 3 2 2 7" xfId="14752"/>
    <cellStyle name="Migliaia [0] 2 3 2 2 7 2" xfId="14753"/>
    <cellStyle name="Migliaia [0] 2 3 2 2 8" xfId="14754"/>
    <cellStyle name="Migliaia [0] 2 3 2 3" xfId="14755"/>
    <cellStyle name="Migliaia [0] 2 3 2 3 2" xfId="14756"/>
    <cellStyle name="Migliaia [0] 2 3 2 3 2 2" xfId="14757"/>
    <cellStyle name="Migliaia [0] 2 3 2 3 2 2 2" xfId="14758"/>
    <cellStyle name="Migliaia [0] 2 3 2 3 2 2 2 2" xfId="14759"/>
    <cellStyle name="Migliaia [0] 2 3 2 3 2 2 3" xfId="14760"/>
    <cellStyle name="Migliaia [0] 2 3 2 3 2 3" xfId="14761"/>
    <cellStyle name="Migliaia [0] 2 3 2 3 2 3 2" xfId="14762"/>
    <cellStyle name="Migliaia [0] 2 3 2 3 2 4" xfId="14763"/>
    <cellStyle name="Migliaia [0] 2 3 2 3 3" xfId="14764"/>
    <cellStyle name="Migliaia [0] 2 3 2 3 3 2" xfId="14765"/>
    <cellStyle name="Migliaia [0] 2 3 2 3 3 2 2" xfId="14766"/>
    <cellStyle name="Migliaia [0] 2 3 2 3 3 3" xfId="14767"/>
    <cellStyle name="Migliaia [0] 2 3 2 3 4" xfId="14768"/>
    <cellStyle name="Migliaia [0] 2 3 2 3 4 2" xfId="14769"/>
    <cellStyle name="Migliaia [0] 2 3 2 3 5" xfId="14770"/>
    <cellStyle name="Migliaia [0] 2 3 2 4" xfId="14771"/>
    <cellStyle name="Migliaia [0] 2 3 2 4 2" xfId="14772"/>
    <cellStyle name="Migliaia [0] 2 3 2 4 2 2" xfId="14773"/>
    <cellStyle name="Migliaia [0] 2 3 2 4 2 2 2" xfId="14774"/>
    <cellStyle name="Migliaia [0] 2 3 2 4 2 3" xfId="14775"/>
    <cellStyle name="Migliaia [0] 2 3 2 4 3" xfId="14776"/>
    <cellStyle name="Migliaia [0] 2 3 2 4 3 2" xfId="14777"/>
    <cellStyle name="Migliaia [0] 2 3 2 4 4" xfId="14778"/>
    <cellStyle name="Migliaia [0] 2 3 2 5" xfId="14779"/>
    <cellStyle name="Migliaia [0] 2 3 2 5 2" xfId="14780"/>
    <cellStyle name="Migliaia [0] 2 3 2 5 2 2" xfId="14781"/>
    <cellStyle name="Migliaia [0] 2 3 2 5 3" xfId="14782"/>
    <cellStyle name="Migliaia [0] 2 3 2 6" xfId="14783"/>
    <cellStyle name="Migliaia [0] 2 3 2 6 2" xfId="14784"/>
    <cellStyle name="Migliaia [0] 2 3 2 7" xfId="14785"/>
    <cellStyle name="Migliaia [0] 2 3 2 7 2" xfId="14786"/>
    <cellStyle name="Migliaia [0] 2 3 2 8" xfId="14787"/>
    <cellStyle name="Migliaia [0] 2 3 2 8 2" xfId="14788"/>
    <cellStyle name="Migliaia [0] 2 3 2 9" xfId="14789"/>
    <cellStyle name="Migliaia [0] 2 3 3" xfId="14790"/>
    <cellStyle name="Migliaia [0] 2 3 3 2" xfId="14791"/>
    <cellStyle name="Migliaia [0] 2 3 3 2 2" xfId="14792"/>
    <cellStyle name="Migliaia [0] 2 3 3 2 2 2" xfId="14793"/>
    <cellStyle name="Migliaia [0] 2 3 3 2 2 2 2" xfId="14794"/>
    <cellStyle name="Migliaia [0] 2 3 3 2 2 2 2 2" xfId="14795"/>
    <cellStyle name="Migliaia [0] 2 3 3 2 2 2 3" xfId="14796"/>
    <cellStyle name="Migliaia [0] 2 3 3 2 2 3" xfId="14797"/>
    <cellStyle name="Migliaia [0] 2 3 3 2 2 3 2" xfId="14798"/>
    <cellStyle name="Migliaia [0] 2 3 3 2 2 4" xfId="14799"/>
    <cellStyle name="Migliaia [0] 2 3 3 2 3" xfId="14800"/>
    <cellStyle name="Migliaia [0] 2 3 3 2 3 2" xfId="14801"/>
    <cellStyle name="Migliaia [0] 2 3 3 2 3 2 2" xfId="14802"/>
    <cellStyle name="Migliaia [0] 2 3 3 2 3 3" xfId="14803"/>
    <cellStyle name="Migliaia [0] 2 3 3 2 4" xfId="14804"/>
    <cellStyle name="Migliaia [0] 2 3 3 2 4 2" xfId="14805"/>
    <cellStyle name="Migliaia [0] 2 3 3 2 5" xfId="14806"/>
    <cellStyle name="Migliaia [0] 2 3 3 2 5 2" xfId="14807"/>
    <cellStyle name="Migliaia [0] 2 3 3 2 6" xfId="14808"/>
    <cellStyle name="Migliaia [0] 2 3 3 3" xfId="14809"/>
    <cellStyle name="Migliaia [0] 2 3 3 3 2" xfId="14810"/>
    <cellStyle name="Migliaia [0] 2 3 3 3 2 2" xfId="14811"/>
    <cellStyle name="Migliaia [0] 2 3 3 3 2 2 2" xfId="14812"/>
    <cellStyle name="Migliaia [0] 2 3 3 3 2 3" xfId="14813"/>
    <cellStyle name="Migliaia [0] 2 3 3 3 3" xfId="14814"/>
    <cellStyle name="Migliaia [0] 2 3 3 3 3 2" xfId="14815"/>
    <cellStyle name="Migliaia [0] 2 3 3 3 4" xfId="14816"/>
    <cellStyle name="Migliaia [0] 2 3 3 4" xfId="14817"/>
    <cellStyle name="Migliaia [0] 2 3 3 4 2" xfId="14818"/>
    <cellStyle name="Migliaia [0] 2 3 3 4 2 2" xfId="14819"/>
    <cellStyle name="Migliaia [0] 2 3 3 4 3" xfId="14820"/>
    <cellStyle name="Migliaia [0] 2 3 3 5" xfId="14821"/>
    <cellStyle name="Migliaia [0] 2 3 3 5 2" xfId="14822"/>
    <cellStyle name="Migliaia [0] 2 3 3 6" xfId="14823"/>
    <cellStyle name="Migliaia [0] 2 3 3 6 2" xfId="14824"/>
    <cellStyle name="Migliaia [0] 2 3 3 7" xfId="14825"/>
    <cellStyle name="Migliaia [0] 2 3 3 7 2" xfId="14826"/>
    <cellStyle name="Migliaia [0] 2 3 3 8" xfId="14827"/>
    <cellStyle name="Migliaia [0] 2 3 4" xfId="14828"/>
    <cellStyle name="Migliaia [0] 2 3 4 2" xfId="14829"/>
    <cellStyle name="Migliaia [0] 2 3 4 2 2" xfId="14830"/>
    <cellStyle name="Migliaia [0] 2 3 4 2 2 2" xfId="14831"/>
    <cellStyle name="Migliaia [0] 2 3 4 2 2 2 2" xfId="14832"/>
    <cellStyle name="Migliaia [0] 2 3 4 2 2 3" xfId="14833"/>
    <cellStyle name="Migliaia [0] 2 3 4 2 3" xfId="14834"/>
    <cellStyle name="Migliaia [0] 2 3 4 2 3 2" xfId="14835"/>
    <cellStyle name="Migliaia [0] 2 3 4 2 4" xfId="14836"/>
    <cellStyle name="Migliaia [0] 2 3 4 3" xfId="14837"/>
    <cellStyle name="Migliaia [0] 2 3 4 3 2" xfId="14838"/>
    <cellStyle name="Migliaia [0] 2 3 4 3 2 2" xfId="14839"/>
    <cellStyle name="Migliaia [0] 2 3 4 3 3" xfId="14840"/>
    <cellStyle name="Migliaia [0] 2 3 4 4" xfId="14841"/>
    <cellStyle name="Migliaia [0] 2 3 4 4 2" xfId="14842"/>
    <cellStyle name="Migliaia [0] 2 3 4 5" xfId="14843"/>
    <cellStyle name="Migliaia [0] 2 3 4 5 2" xfId="14844"/>
    <cellStyle name="Migliaia [0] 2 3 4 6" xfId="14845"/>
    <cellStyle name="Migliaia [0] 2 3 5" xfId="14846"/>
    <cellStyle name="Migliaia [0] 2 3 5 2" xfId="14847"/>
    <cellStyle name="Migliaia [0] 2 3 5 2 2" xfId="14848"/>
    <cellStyle name="Migliaia [0] 2 3 5 2 2 2" xfId="14849"/>
    <cellStyle name="Migliaia [0] 2 3 5 2 3" xfId="14850"/>
    <cellStyle name="Migliaia [0] 2 3 5 3" xfId="14851"/>
    <cellStyle name="Migliaia [0] 2 3 5 3 2" xfId="14852"/>
    <cellStyle name="Migliaia [0] 2 3 5 4" xfId="14853"/>
    <cellStyle name="Migliaia [0] 2 3 6" xfId="14854"/>
    <cellStyle name="Migliaia [0] 2 3 6 2" xfId="14855"/>
    <cellStyle name="Migliaia [0] 2 3 6 2 2" xfId="14856"/>
    <cellStyle name="Migliaia [0] 2 3 6 3" xfId="14857"/>
    <cellStyle name="Migliaia [0] 2 3 7" xfId="14858"/>
    <cellStyle name="Migliaia [0] 2 3 7 2" xfId="14859"/>
    <cellStyle name="Migliaia [0] 2 3 8" xfId="14860"/>
    <cellStyle name="Migliaia [0] 2 3 8 2" xfId="14861"/>
    <cellStyle name="Migliaia [0] 2 3 9" xfId="14862"/>
    <cellStyle name="Migliaia [0] 2 3 9 2" xfId="14863"/>
    <cellStyle name="Migliaia [0] 2 4" xfId="14864"/>
    <cellStyle name="Migliaia [0] 2 4 2" xfId="14865"/>
    <cellStyle name="Migliaia [0] 2 4 2 2" xfId="14866"/>
    <cellStyle name="Migliaia [0] 2 4 2 2 2" xfId="14867"/>
    <cellStyle name="Migliaia [0] 2 4 2 2 2 2" xfId="14868"/>
    <cellStyle name="Migliaia [0] 2 4 2 2 2 2 2" xfId="14869"/>
    <cellStyle name="Migliaia [0] 2 4 2 2 2 2 2 2" xfId="14870"/>
    <cellStyle name="Migliaia [0] 2 4 2 2 2 2 3" xfId="14871"/>
    <cellStyle name="Migliaia [0] 2 4 2 2 2 3" xfId="14872"/>
    <cellStyle name="Migliaia [0] 2 4 2 2 2 3 2" xfId="14873"/>
    <cellStyle name="Migliaia [0] 2 4 2 2 2 4" xfId="14874"/>
    <cellStyle name="Migliaia [0] 2 4 2 2 3" xfId="14875"/>
    <cellStyle name="Migliaia [0] 2 4 2 2 3 2" xfId="14876"/>
    <cellStyle name="Migliaia [0] 2 4 2 2 3 2 2" xfId="14877"/>
    <cellStyle name="Migliaia [0] 2 4 2 2 3 3" xfId="14878"/>
    <cellStyle name="Migliaia [0] 2 4 2 2 4" xfId="14879"/>
    <cellStyle name="Migliaia [0] 2 4 2 2 4 2" xfId="14880"/>
    <cellStyle name="Migliaia [0] 2 4 2 2 5" xfId="14881"/>
    <cellStyle name="Migliaia [0] 2 4 2 3" xfId="14882"/>
    <cellStyle name="Migliaia [0] 2 4 2 3 2" xfId="14883"/>
    <cellStyle name="Migliaia [0] 2 4 2 3 2 2" xfId="14884"/>
    <cellStyle name="Migliaia [0] 2 4 2 3 2 2 2" xfId="14885"/>
    <cellStyle name="Migliaia [0] 2 4 2 3 2 3" xfId="14886"/>
    <cellStyle name="Migliaia [0] 2 4 2 3 3" xfId="14887"/>
    <cellStyle name="Migliaia [0] 2 4 2 3 3 2" xfId="14888"/>
    <cellStyle name="Migliaia [0] 2 4 2 3 4" xfId="14889"/>
    <cellStyle name="Migliaia [0] 2 4 2 4" xfId="14890"/>
    <cellStyle name="Migliaia [0] 2 4 2 4 2" xfId="14891"/>
    <cellStyle name="Migliaia [0] 2 4 2 4 2 2" xfId="14892"/>
    <cellStyle name="Migliaia [0] 2 4 2 4 3" xfId="14893"/>
    <cellStyle name="Migliaia [0] 2 4 2 5" xfId="14894"/>
    <cellStyle name="Migliaia [0] 2 4 2 5 2" xfId="14895"/>
    <cellStyle name="Migliaia [0] 2 4 2 6" xfId="14896"/>
    <cellStyle name="Migliaia [0] 2 4 2 6 2" xfId="14897"/>
    <cellStyle name="Migliaia [0] 2 4 2 7" xfId="14898"/>
    <cellStyle name="Migliaia [0] 2 4 2 7 2" xfId="14899"/>
    <cellStyle name="Migliaia [0] 2 4 2 8" xfId="14900"/>
    <cellStyle name="Migliaia [0] 2 4 3" xfId="14901"/>
    <cellStyle name="Migliaia [0] 2 4 3 2" xfId="14902"/>
    <cellStyle name="Migliaia [0] 2 4 3 2 2" xfId="14903"/>
    <cellStyle name="Migliaia [0] 2 4 3 2 2 2" xfId="14904"/>
    <cellStyle name="Migliaia [0] 2 4 3 2 2 2 2" xfId="14905"/>
    <cellStyle name="Migliaia [0] 2 4 3 2 2 3" xfId="14906"/>
    <cellStyle name="Migliaia [0] 2 4 3 2 3" xfId="14907"/>
    <cellStyle name="Migliaia [0] 2 4 3 2 3 2" xfId="14908"/>
    <cellStyle name="Migliaia [0] 2 4 3 2 4" xfId="14909"/>
    <cellStyle name="Migliaia [0] 2 4 3 3" xfId="14910"/>
    <cellStyle name="Migliaia [0] 2 4 3 3 2" xfId="14911"/>
    <cellStyle name="Migliaia [0] 2 4 3 3 2 2" xfId="14912"/>
    <cellStyle name="Migliaia [0] 2 4 3 3 3" xfId="14913"/>
    <cellStyle name="Migliaia [0] 2 4 3 4" xfId="14914"/>
    <cellStyle name="Migliaia [0] 2 4 3 4 2" xfId="14915"/>
    <cellStyle name="Migliaia [0] 2 4 3 5" xfId="14916"/>
    <cellStyle name="Migliaia [0] 2 4 4" xfId="14917"/>
    <cellStyle name="Migliaia [0] 2 4 4 2" xfId="14918"/>
    <cellStyle name="Migliaia [0] 2 4 4 2 2" xfId="14919"/>
    <cellStyle name="Migliaia [0] 2 4 4 2 2 2" xfId="14920"/>
    <cellStyle name="Migliaia [0] 2 4 4 2 3" xfId="14921"/>
    <cellStyle name="Migliaia [0] 2 4 4 3" xfId="14922"/>
    <cellStyle name="Migliaia [0] 2 4 4 3 2" xfId="14923"/>
    <cellStyle name="Migliaia [0] 2 4 4 4" xfId="14924"/>
    <cellStyle name="Migliaia [0] 2 4 5" xfId="14925"/>
    <cellStyle name="Migliaia [0] 2 4 5 2" xfId="14926"/>
    <cellStyle name="Migliaia [0] 2 4 5 2 2" xfId="14927"/>
    <cellStyle name="Migliaia [0] 2 4 5 3" xfId="14928"/>
    <cellStyle name="Migliaia [0] 2 4 6" xfId="14929"/>
    <cellStyle name="Migliaia [0] 2 4 6 2" xfId="14930"/>
    <cellStyle name="Migliaia [0] 2 4 7" xfId="14931"/>
    <cellStyle name="Migliaia [0] 2 4 7 2" xfId="14932"/>
    <cellStyle name="Migliaia [0] 2 4 8" xfId="14933"/>
    <cellStyle name="Migliaia [0] 2 4 8 2" xfId="14934"/>
    <cellStyle name="Migliaia [0] 2 4 9" xfId="14935"/>
    <cellStyle name="Migliaia [0] 2 5" xfId="14936"/>
    <cellStyle name="Migliaia [0] 2 5 2" xfId="14937"/>
    <cellStyle name="Migliaia [0] 2 5 2 2" xfId="14938"/>
    <cellStyle name="Migliaia [0] 2 5 2 2 2" xfId="14939"/>
    <cellStyle name="Migliaia [0] 2 5 2 2 2 2" xfId="14940"/>
    <cellStyle name="Migliaia [0] 2 5 2 2 2 2 2" xfId="14941"/>
    <cellStyle name="Migliaia [0] 2 5 2 2 2 3" xfId="14942"/>
    <cellStyle name="Migliaia [0] 2 5 2 2 3" xfId="14943"/>
    <cellStyle name="Migliaia [0] 2 5 2 2 3 2" xfId="14944"/>
    <cellStyle name="Migliaia [0] 2 5 2 2 4" xfId="14945"/>
    <cellStyle name="Migliaia [0] 2 5 2 3" xfId="14946"/>
    <cellStyle name="Migliaia [0] 2 5 2 3 2" xfId="14947"/>
    <cellStyle name="Migliaia [0] 2 5 2 3 2 2" xfId="14948"/>
    <cellStyle name="Migliaia [0] 2 5 2 3 3" xfId="14949"/>
    <cellStyle name="Migliaia [0] 2 5 2 4" xfId="14950"/>
    <cellStyle name="Migliaia [0] 2 5 2 4 2" xfId="14951"/>
    <cellStyle name="Migliaia [0] 2 5 2 5" xfId="14952"/>
    <cellStyle name="Migliaia [0] 2 5 2 5 2" xfId="14953"/>
    <cellStyle name="Migliaia [0] 2 5 2 6" xfId="14954"/>
    <cellStyle name="Migliaia [0] 2 5 3" xfId="14955"/>
    <cellStyle name="Migliaia [0] 2 5 3 2" xfId="14956"/>
    <cellStyle name="Migliaia [0] 2 5 3 2 2" xfId="14957"/>
    <cellStyle name="Migliaia [0] 2 5 3 2 2 2" xfId="14958"/>
    <cellStyle name="Migliaia [0] 2 5 3 2 3" xfId="14959"/>
    <cellStyle name="Migliaia [0] 2 5 3 3" xfId="14960"/>
    <cellStyle name="Migliaia [0] 2 5 3 3 2" xfId="14961"/>
    <cellStyle name="Migliaia [0] 2 5 3 4" xfId="14962"/>
    <cellStyle name="Migliaia [0] 2 5 4" xfId="14963"/>
    <cellStyle name="Migliaia [0] 2 5 4 2" xfId="14964"/>
    <cellStyle name="Migliaia [0] 2 5 4 2 2" xfId="14965"/>
    <cellStyle name="Migliaia [0] 2 5 4 3" xfId="14966"/>
    <cellStyle name="Migliaia [0] 2 5 5" xfId="14967"/>
    <cellStyle name="Migliaia [0] 2 5 5 2" xfId="14968"/>
    <cellStyle name="Migliaia [0] 2 5 6" xfId="14969"/>
    <cellStyle name="Migliaia [0] 2 5 6 2" xfId="14970"/>
    <cellStyle name="Migliaia [0] 2 5 7" xfId="14971"/>
    <cellStyle name="Migliaia [0] 2 5 7 2" xfId="14972"/>
    <cellStyle name="Migliaia [0] 2 5 8" xfId="14973"/>
    <cellStyle name="Migliaia [0] 2 6" xfId="14974"/>
    <cellStyle name="Migliaia [0] 2 6 2" xfId="14975"/>
    <cellStyle name="Migliaia [0] 2 6 2 2" xfId="14976"/>
    <cellStyle name="Migliaia [0] 2 6 2 2 2" xfId="14977"/>
    <cellStyle name="Migliaia [0] 2 6 2 2 2 2" xfId="14978"/>
    <cellStyle name="Migliaia [0] 2 6 2 2 3" xfId="14979"/>
    <cellStyle name="Migliaia [0] 2 6 2 3" xfId="14980"/>
    <cellStyle name="Migliaia [0] 2 6 2 3 2" xfId="14981"/>
    <cellStyle name="Migliaia [0] 2 6 2 4" xfId="14982"/>
    <cellStyle name="Migliaia [0] 2 6 3" xfId="14983"/>
    <cellStyle name="Migliaia [0] 2 6 3 2" xfId="14984"/>
    <cellStyle name="Migliaia [0] 2 6 3 2 2" xfId="14985"/>
    <cellStyle name="Migliaia [0] 2 6 3 3" xfId="14986"/>
    <cellStyle name="Migliaia [0] 2 6 4" xfId="14987"/>
    <cellStyle name="Migliaia [0] 2 6 4 2" xfId="14988"/>
    <cellStyle name="Migliaia [0] 2 6 5" xfId="14989"/>
    <cellStyle name="Migliaia [0] 2 6 5 2" xfId="14990"/>
    <cellStyle name="Migliaia [0] 2 6 6" xfId="14991"/>
    <cellStyle name="Migliaia [0] 2 7" xfId="14992"/>
    <cellStyle name="Migliaia [0] 2 7 2" xfId="14993"/>
    <cellStyle name="Migliaia [0] 2 7 2 2" xfId="14994"/>
    <cellStyle name="Migliaia [0] 2 7 2 2 2" xfId="14995"/>
    <cellStyle name="Migliaia [0] 2 7 2 3" xfId="14996"/>
    <cellStyle name="Migliaia [0] 2 7 3" xfId="14997"/>
    <cellStyle name="Migliaia [0] 2 7 3 2" xfId="14998"/>
    <cellStyle name="Migliaia [0] 2 7 4" xfId="14999"/>
    <cellStyle name="Migliaia [0] 2 8" xfId="15000"/>
    <cellStyle name="Migliaia [0] 2 8 2" xfId="15001"/>
    <cellStyle name="Migliaia [0] 2 8 2 2" xfId="15002"/>
    <cellStyle name="Migliaia [0] 2 8 3" xfId="15003"/>
    <cellStyle name="Migliaia [0] 2 9" xfId="15004"/>
    <cellStyle name="Migliaia [0] 2 9 2" xfId="15005"/>
    <cellStyle name="Migliaia [0] 3" xfId="15006"/>
    <cellStyle name="Migliaia [0] 3 2" xfId="15007"/>
    <cellStyle name="Migliaia [0] 4" xfId="15008"/>
    <cellStyle name="Migliaia [0] 4 10" xfId="15009"/>
    <cellStyle name="Migliaia [0] 4 10 2" xfId="15010"/>
    <cellStyle name="Migliaia [0] 4 11" xfId="15011"/>
    <cellStyle name="Migliaia [0] 4 11 2" xfId="15012"/>
    <cellStyle name="Migliaia [0] 4 12" xfId="15013"/>
    <cellStyle name="Migliaia [0] 4 2" xfId="15014"/>
    <cellStyle name="Migliaia [0] 4 2 10" xfId="15015"/>
    <cellStyle name="Migliaia [0] 4 2 10 2" xfId="15016"/>
    <cellStyle name="Migliaia [0] 4 2 11" xfId="15017"/>
    <cellStyle name="Migliaia [0] 4 2 2" xfId="15018"/>
    <cellStyle name="Migliaia [0] 4 2 2 10" xfId="15019"/>
    <cellStyle name="Migliaia [0] 4 2 2 2" xfId="15020"/>
    <cellStyle name="Migliaia [0] 4 2 2 2 2" xfId="15021"/>
    <cellStyle name="Migliaia [0] 4 2 2 2 2 2" xfId="15022"/>
    <cellStyle name="Migliaia [0] 4 2 2 2 2 2 2" xfId="15023"/>
    <cellStyle name="Migliaia [0] 4 2 2 2 2 2 2 2" xfId="15024"/>
    <cellStyle name="Migliaia [0] 4 2 2 2 2 2 2 2 2" xfId="15025"/>
    <cellStyle name="Migliaia [0] 4 2 2 2 2 2 2 2 2 2" xfId="15026"/>
    <cellStyle name="Migliaia [0] 4 2 2 2 2 2 2 2 3" xfId="15027"/>
    <cellStyle name="Migliaia [0] 4 2 2 2 2 2 2 3" xfId="15028"/>
    <cellStyle name="Migliaia [0] 4 2 2 2 2 2 2 3 2" xfId="15029"/>
    <cellStyle name="Migliaia [0] 4 2 2 2 2 2 2 4" xfId="15030"/>
    <cellStyle name="Migliaia [0] 4 2 2 2 2 2 3" xfId="15031"/>
    <cellStyle name="Migliaia [0] 4 2 2 2 2 2 3 2" xfId="15032"/>
    <cellStyle name="Migliaia [0] 4 2 2 2 2 2 3 2 2" xfId="15033"/>
    <cellStyle name="Migliaia [0] 4 2 2 2 2 2 3 3" xfId="15034"/>
    <cellStyle name="Migliaia [0] 4 2 2 2 2 2 4" xfId="15035"/>
    <cellStyle name="Migliaia [0] 4 2 2 2 2 2 4 2" xfId="15036"/>
    <cellStyle name="Migliaia [0] 4 2 2 2 2 2 5" xfId="15037"/>
    <cellStyle name="Migliaia [0] 4 2 2 2 2 3" xfId="15038"/>
    <cellStyle name="Migliaia [0] 4 2 2 2 2 3 2" xfId="15039"/>
    <cellStyle name="Migliaia [0] 4 2 2 2 2 3 2 2" xfId="15040"/>
    <cellStyle name="Migliaia [0] 4 2 2 2 2 3 2 2 2" xfId="15041"/>
    <cellStyle name="Migliaia [0] 4 2 2 2 2 3 2 3" xfId="15042"/>
    <cellStyle name="Migliaia [0] 4 2 2 2 2 3 3" xfId="15043"/>
    <cellStyle name="Migliaia [0] 4 2 2 2 2 3 3 2" xfId="15044"/>
    <cellStyle name="Migliaia [0] 4 2 2 2 2 3 4" xfId="15045"/>
    <cellStyle name="Migliaia [0] 4 2 2 2 2 4" xfId="15046"/>
    <cellStyle name="Migliaia [0] 4 2 2 2 2 4 2" xfId="15047"/>
    <cellStyle name="Migliaia [0] 4 2 2 2 2 4 2 2" xfId="15048"/>
    <cellStyle name="Migliaia [0] 4 2 2 2 2 4 3" xfId="15049"/>
    <cellStyle name="Migliaia [0] 4 2 2 2 2 5" xfId="15050"/>
    <cellStyle name="Migliaia [0] 4 2 2 2 2 5 2" xfId="15051"/>
    <cellStyle name="Migliaia [0] 4 2 2 2 2 6" xfId="15052"/>
    <cellStyle name="Migliaia [0] 4 2 2 2 3" xfId="15053"/>
    <cellStyle name="Migliaia [0] 4 2 2 2 3 2" xfId="15054"/>
    <cellStyle name="Migliaia [0] 4 2 2 2 3 2 2" xfId="15055"/>
    <cellStyle name="Migliaia [0] 4 2 2 2 3 2 2 2" xfId="15056"/>
    <cellStyle name="Migliaia [0] 4 2 2 2 3 2 2 2 2" xfId="15057"/>
    <cellStyle name="Migliaia [0] 4 2 2 2 3 2 2 3" xfId="15058"/>
    <cellStyle name="Migliaia [0] 4 2 2 2 3 2 3" xfId="15059"/>
    <cellStyle name="Migliaia [0] 4 2 2 2 3 2 3 2" xfId="15060"/>
    <cellStyle name="Migliaia [0] 4 2 2 2 3 2 4" xfId="15061"/>
    <cellStyle name="Migliaia [0] 4 2 2 2 3 3" xfId="15062"/>
    <cellStyle name="Migliaia [0] 4 2 2 2 3 3 2" xfId="15063"/>
    <cellStyle name="Migliaia [0] 4 2 2 2 3 3 2 2" xfId="15064"/>
    <cellStyle name="Migliaia [0] 4 2 2 2 3 3 3" xfId="15065"/>
    <cellStyle name="Migliaia [0] 4 2 2 2 3 4" xfId="15066"/>
    <cellStyle name="Migliaia [0] 4 2 2 2 3 4 2" xfId="15067"/>
    <cellStyle name="Migliaia [0] 4 2 2 2 3 5" xfId="15068"/>
    <cellStyle name="Migliaia [0] 4 2 2 2 4" xfId="15069"/>
    <cellStyle name="Migliaia [0] 4 2 2 2 4 2" xfId="15070"/>
    <cellStyle name="Migliaia [0] 4 2 2 2 4 2 2" xfId="15071"/>
    <cellStyle name="Migliaia [0] 4 2 2 2 4 2 2 2" xfId="15072"/>
    <cellStyle name="Migliaia [0] 4 2 2 2 4 2 3" xfId="15073"/>
    <cellStyle name="Migliaia [0] 4 2 2 2 4 3" xfId="15074"/>
    <cellStyle name="Migliaia [0] 4 2 2 2 4 3 2" xfId="15075"/>
    <cellStyle name="Migliaia [0] 4 2 2 2 4 4" xfId="15076"/>
    <cellStyle name="Migliaia [0] 4 2 2 2 5" xfId="15077"/>
    <cellStyle name="Migliaia [0] 4 2 2 2 5 2" xfId="15078"/>
    <cellStyle name="Migliaia [0] 4 2 2 2 5 2 2" xfId="15079"/>
    <cellStyle name="Migliaia [0] 4 2 2 2 5 3" xfId="15080"/>
    <cellStyle name="Migliaia [0] 4 2 2 2 6" xfId="15081"/>
    <cellStyle name="Migliaia [0] 4 2 2 2 6 2" xfId="15082"/>
    <cellStyle name="Migliaia [0] 4 2 2 2 7" xfId="15083"/>
    <cellStyle name="Migliaia [0] 4 2 2 2 7 2" xfId="15084"/>
    <cellStyle name="Migliaia [0] 4 2 2 2 8" xfId="15085"/>
    <cellStyle name="Migliaia [0] 4 2 2 2 8 2" xfId="15086"/>
    <cellStyle name="Migliaia [0] 4 2 2 2 9" xfId="15087"/>
    <cellStyle name="Migliaia [0] 4 2 2 3" xfId="15088"/>
    <cellStyle name="Migliaia [0] 4 2 2 3 2" xfId="15089"/>
    <cellStyle name="Migliaia [0] 4 2 2 3 2 2" xfId="15090"/>
    <cellStyle name="Migliaia [0] 4 2 2 3 2 2 2" xfId="15091"/>
    <cellStyle name="Migliaia [0] 4 2 2 3 2 2 2 2" xfId="15092"/>
    <cellStyle name="Migliaia [0] 4 2 2 3 2 2 2 2 2" xfId="15093"/>
    <cellStyle name="Migliaia [0] 4 2 2 3 2 2 2 3" xfId="15094"/>
    <cellStyle name="Migliaia [0] 4 2 2 3 2 2 3" xfId="15095"/>
    <cellStyle name="Migliaia [0] 4 2 2 3 2 2 3 2" xfId="15096"/>
    <cellStyle name="Migliaia [0] 4 2 2 3 2 2 4" xfId="15097"/>
    <cellStyle name="Migliaia [0] 4 2 2 3 2 3" xfId="15098"/>
    <cellStyle name="Migliaia [0] 4 2 2 3 2 3 2" xfId="15099"/>
    <cellStyle name="Migliaia [0] 4 2 2 3 2 3 2 2" xfId="15100"/>
    <cellStyle name="Migliaia [0] 4 2 2 3 2 3 3" xfId="15101"/>
    <cellStyle name="Migliaia [0] 4 2 2 3 2 4" xfId="15102"/>
    <cellStyle name="Migliaia [0] 4 2 2 3 2 4 2" xfId="15103"/>
    <cellStyle name="Migliaia [0] 4 2 2 3 2 5" xfId="15104"/>
    <cellStyle name="Migliaia [0] 4 2 2 3 3" xfId="15105"/>
    <cellStyle name="Migliaia [0] 4 2 2 3 3 2" xfId="15106"/>
    <cellStyle name="Migliaia [0] 4 2 2 3 3 2 2" xfId="15107"/>
    <cellStyle name="Migliaia [0] 4 2 2 3 3 2 2 2" xfId="15108"/>
    <cellStyle name="Migliaia [0] 4 2 2 3 3 2 3" xfId="15109"/>
    <cellStyle name="Migliaia [0] 4 2 2 3 3 3" xfId="15110"/>
    <cellStyle name="Migliaia [0] 4 2 2 3 3 3 2" xfId="15111"/>
    <cellStyle name="Migliaia [0] 4 2 2 3 3 4" xfId="15112"/>
    <cellStyle name="Migliaia [0] 4 2 2 3 4" xfId="15113"/>
    <cellStyle name="Migliaia [0] 4 2 2 3 4 2" xfId="15114"/>
    <cellStyle name="Migliaia [0] 4 2 2 3 4 2 2" xfId="15115"/>
    <cellStyle name="Migliaia [0] 4 2 2 3 4 3" xfId="15116"/>
    <cellStyle name="Migliaia [0] 4 2 2 3 5" xfId="15117"/>
    <cellStyle name="Migliaia [0] 4 2 2 3 5 2" xfId="15118"/>
    <cellStyle name="Migliaia [0] 4 2 2 3 6" xfId="15119"/>
    <cellStyle name="Migliaia [0] 4 2 2 4" xfId="15120"/>
    <cellStyle name="Migliaia [0] 4 2 2 4 2" xfId="15121"/>
    <cellStyle name="Migliaia [0] 4 2 2 4 2 2" xfId="15122"/>
    <cellStyle name="Migliaia [0] 4 2 2 4 2 2 2" xfId="15123"/>
    <cellStyle name="Migliaia [0] 4 2 2 4 2 2 2 2" xfId="15124"/>
    <cellStyle name="Migliaia [0] 4 2 2 4 2 2 3" xfId="15125"/>
    <cellStyle name="Migliaia [0] 4 2 2 4 2 3" xfId="15126"/>
    <cellStyle name="Migliaia [0] 4 2 2 4 2 3 2" xfId="15127"/>
    <cellStyle name="Migliaia [0] 4 2 2 4 2 4" xfId="15128"/>
    <cellStyle name="Migliaia [0] 4 2 2 4 3" xfId="15129"/>
    <cellStyle name="Migliaia [0] 4 2 2 4 3 2" xfId="15130"/>
    <cellStyle name="Migliaia [0] 4 2 2 4 3 2 2" xfId="15131"/>
    <cellStyle name="Migliaia [0] 4 2 2 4 3 3" xfId="15132"/>
    <cellStyle name="Migliaia [0] 4 2 2 4 4" xfId="15133"/>
    <cellStyle name="Migliaia [0] 4 2 2 4 4 2" xfId="15134"/>
    <cellStyle name="Migliaia [0] 4 2 2 4 5" xfId="15135"/>
    <cellStyle name="Migliaia [0] 4 2 2 5" xfId="15136"/>
    <cellStyle name="Migliaia [0] 4 2 2 5 2" xfId="15137"/>
    <cellStyle name="Migliaia [0] 4 2 2 5 2 2" xfId="15138"/>
    <cellStyle name="Migliaia [0] 4 2 2 5 2 2 2" xfId="15139"/>
    <cellStyle name="Migliaia [0] 4 2 2 5 2 3" xfId="15140"/>
    <cellStyle name="Migliaia [0] 4 2 2 5 3" xfId="15141"/>
    <cellStyle name="Migliaia [0] 4 2 2 5 3 2" xfId="15142"/>
    <cellStyle name="Migliaia [0] 4 2 2 5 4" xfId="15143"/>
    <cellStyle name="Migliaia [0] 4 2 2 6" xfId="15144"/>
    <cellStyle name="Migliaia [0] 4 2 2 6 2" xfId="15145"/>
    <cellStyle name="Migliaia [0] 4 2 2 6 2 2" xfId="15146"/>
    <cellStyle name="Migliaia [0] 4 2 2 6 3" xfId="15147"/>
    <cellStyle name="Migliaia [0] 4 2 2 7" xfId="15148"/>
    <cellStyle name="Migliaia [0] 4 2 2 7 2" xfId="15149"/>
    <cellStyle name="Migliaia [0] 4 2 2 8" xfId="15150"/>
    <cellStyle name="Migliaia [0] 4 2 2 8 2" xfId="15151"/>
    <cellStyle name="Migliaia [0] 4 2 2 9" xfId="15152"/>
    <cellStyle name="Migliaia [0] 4 2 2 9 2" xfId="15153"/>
    <cellStyle name="Migliaia [0] 4 2 3" xfId="15154"/>
    <cellStyle name="Migliaia [0] 4 2 3 2" xfId="15155"/>
    <cellStyle name="Migliaia [0] 4 2 3 2 2" xfId="15156"/>
    <cellStyle name="Migliaia [0] 4 2 3 2 2 2" xfId="15157"/>
    <cellStyle name="Migliaia [0] 4 2 3 2 2 2 2" xfId="15158"/>
    <cellStyle name="Migliaia [0] 4 2 3 2 2 2 2 2" xfId="15159"/>
    <cellStyle name="Migliaia [0] 4 2 3 2 2 2 2 2 2" xfId="15160"/>
    <cellStyle name="Migliaia [0] 4 2 3 2 2 2 2 3" xfId="15161"/>
    <cellStyle name="Migliaia [0] 4 2 3 2 2 2 3" xfId="15162"/>
    <cellStyle name="Migliaia [0] 4 2 3 2 2 2 3 2" xfId="15163"/>
    <cellStyle name="Migliaia [0] 4 2 3 2 2 2 4" xfId="15164"/>
    <cellStyle name="Migliaia [0] 4 2 3 2 2 3" xfId="15165"/>
    <cellStyle name="Migliaia [0] 4 2 3 2 2 3 2" xfId="15166"/>
    <cellStyle name="Migliaia [0] 4 2 3 2 2 3 2 2" xfId="15167"/>
    <cellStyle name="Migliaia [0] 4 2 3 2 2 3 3" xfId="15168"/>
    <cellStyle name="Migliaia [0] 4 2 3 2 2 4" xfId="15169"/>
    <cellStyle name="Migliaia [0] 4 2 3 2 2 4 2" xfId="15170"/>
    <cellStyle name="Migliaia [0] 4 2 3 2 2 5" xfId="15171"/>
    <cellStyle name="Migliaia [0] 4 2 3 2 3" xfId="15172"/>
    <cellStyle name="Migliaia [0] 4 2 3 2 3 2" xfId="15173"/>
    <cellStyle name="Migliaia [0] 4 2 3 2 3 2 2" xfId="15174"/>
    <cellStyle name="Migliaia [0] 4 2 3 2 3 2 2 2" xfId="15175"/>
    <cellStyle name="Migliaia [0] 4 2 3 2 3 2 3" xfId="15176"/>
    <cellStyle name="Migliaia [0] 4 2 3 2 3 3" xfId="15177"/>
    <cellStyle name="Migliaia [0] 4 2 3 2 3 3 2" xfId="15178"/>
    <cellStyle name="Migliaia [0] 4 2 3 2 3 4" xfId="15179"/>
    <cellStyle name="Migliaia [0] 4 2 3 2 4" xfId="15180"/>
    <cellStyle name="Migliaia [0] 4 2 3 2 4 2" xfId="15181"/>
    <cellStyle name="Migliaia [0] 4 2 3 2 4 2 2" xfId="15182"/>
    <cellStyle name="Migliaia [0] 4 2 3 2 4 3" xfId="15183"/>
    <cellStyle name="Migliaia [0] 4 2 3 2 5" xfId="15184"/>
    <cellStyle name="Migliaia [0] 4 2 3 2 5 2" xfId="15185"/>
    <cellStyle name="Migliaia [0] 4 2 3 2 6" xfId="15186"/>
    <cellStyle name="Migliaia [0] 4 2 3 2 6 2" xfId="15187"/>
    <cellStyle name="Migliaia [0] 4 2 3 2 7" xfId="15188"/>
    <cellStyle name="Migliaia [0] 4 2 3 3" xfId="15189"/>
    <cellStyle name="Migliaia [0] 4 2 3 3 2" xfId="15190"/>
    <cellStyle name="Migliaia [0] 4 2 3 3 2 2" xfId="15191"/>
    <cellStyle name="Migliaia [0] 4 2 3 3 2 2 2" xfId="15192"/>
    <cellStyle name="Migliaia [0] 4 2 3 3 2 2 2 2" xfId="15193"/>
    <cellStyle name="Migliaia [0] 4 2 3 3 2 2 3" xfId="15194"/>
    <cellStyle name="Migliaia [0] 4 2 3 3 2 3" xfId="15195"/>
    <cellStyle name="Migliaia [0] 4 2 3 3 2 3 2" xfId="15196"/>
    <cellStyle name="Migliaia [0] 4 2 3 3 2 4" xfId="15197"/>
    <cellStyle name="Migliaia [0] 4 2 3 3 3" xfId="15198"/>
    <cellStyle name="Migliaia [0] 4 2 3 3 3 2" xfId="15199"/>
    <cellStyle name="Migliaia [0] 4 2 3 3 3 2 2" xfId="15200"/>
    <cellStyle name="Migliaia [0] 4 2 3 3 3 3" xfId="15201"/>
    <cellStyle name="Migliaia [0] 4 2 3 3 4" xfId="15202"/>
    <cellStyle name="Migliaia [0] 4 2 3 3 4 2" xfId="15203"/>
    <cellStyle name="Migliaia [0] 4 2 3 3 5" xfId="15204"/>
    <cellStyle name="Migliaia [0] 4 2 3 4" xfId="15205"/>
    <cellStyle name="Migliaia [0] 4 2 3 4 2" xfId="15206"/>
    <cellStyle name="Migliaia [0] 4 2 3 4 2 2" xfId="15207"/>
    <cellStyle name="Migliaia [0] 4 2 3 4 2 2 2" xfId="15208"/>
    <cellStyle name="Migliaia [0] 4 2 3 4 2 3" xfId="15209"/>
    <cellStyle name="Migliaia [0] 4 2 3 4 3" xfId="15210"/>
    <cellStyle name="Migliaia [0] 4 2 3 4 3 2" xfId="15211"/>
    <cellStyle name="Migliaia [0] 4 2 3 4 4" xfId="15212"/>
    <cellStyle name="Migliaia [0] 4 2 3 5" xfId="15213"/>
    <cellStyle name="Migliaia [0] 4 2 3 5 2" xfId="15214"/>
    <cellStyle name="Migliaia [0] 4 2 3 5 2 2" xfId="15215"/>
    <cellStyle name="Migliaia [0] 4 2 3 5 3" xfId="15216"/>
    <cellStyle name="Migliaia [0] 4 2 3 6" xfId="15217"/>
    <cellStyle name="Migliaia [0] 4 2 3 6 2" xfId="15218"/>
    <cellStyle name="Migliaia [0] 4 2 3 7" xfId="15219"/>
    <cellStyle name="Migliaia [0] 4 2 3 7 2" xfId="15220"/>
    <cellStyle name="Migliaia [0] 4 2 3 8" xfId="15221"/>
    <cellStyle name="Migliaia [0] 4 2 3 8 2" xfId="15222"/>
    <cellStyle name="Migliaia [0] 4 2 3 9" xfId="15223"/>
    <cellStyle name="Migliaia [0] 4 2 4" xfId="15224"/>
    <cellStyle name="Migliaia [0] 4 2 4 2" xfId="15225"/>
    <cellStyle name="Migliaia [0] 4 2 4 2 2" xfId="15226"/>
    <cellStyle name="Migliaia [0] 4 2 4 2 2 2" xfId="15227"/>
    <cellStyle name="Migliaia [0] 4 2 4 2 2 2 2" xfId="15228"/>
    <cellStyle name="Migliaia [0] 4 2 4 2 2 2 2 2" xfId="15229"/>
    <cellStyle name="Migliaia [0] 4 2 4 2 2 2 3" xfId="15230"/>
    <cellStyle name="Migliaia [0] 4 2 4 2 2 3" xfId="15231"/>
    <cellStyle name="Migliaia [0] 4 2 4 2 2 3 2" xfId="15232"/>
    <cellStyle name="Migliaia [0] 4 2 4 2 2 4" xfId="15233"/>
    <cellStyle name="Migliaia [0] 4 2 4 2 3" xfId="15234"/>
    <cellStyle name="Migliaia [0] 4 2 4 2 3 2" xfId="15235"/>
    <cellStyle name="Migliaia [0] 4 2 4 2 3 2 2" xfId="15236"/>
    <cellStyle name="Migliaia [0] 4 2 4 2 3 3" xfId="15237"/>
    <cellStyle name="Migliaia [0] 4 2 4 2 4" xfId="15238"/>
    <cellStyle name="Migliaia [0] 4 2 4 2 4 2" xfId="15239"/>
    <cellStyle name="Migliaia [0] 4 2 4 2 5" xfId="15240"/>
    <cellStyle name="Migliaia [0] 4 2 4 3" xfId="15241"/>
    <cellStyle name="Migliaia [0] 4 2 4 3 2" xfId="15242"/>
    <cellStyle name="Migliaia [0] 4 2 4 3 2 2" xfId="15243"/>
    <cellStyle name="Migliaia [0] 4 2 4 3 2 2 2" xfId="15244"/>
    <cellStyle name="Migliaia [0] 4 2 4 3 2 3" xfId="15245"/>
    <cellStyle name="Migliaia [0] 4 2 4 3 3" xfId="15246"/>
    <cellStyle name="Migliaia [0] 4 2 4 3 3 2" xfId="15247"/>
    <cellStyle name="Migliaia [0] 4 2 4 3 4" xfId="15248"/>
    <cellStyle name="Migliaia [0] 4 2 4 4" xfId="15249"/>
    <cellStyle name="Migliaia [0] 4 2 4 4 2" xfId="15250"/>
    <cellStyle name="Migliaia [0] 4 2 4 4 2 2" xfId="15251"/>
    <cellStyle name="Migliaia [0] 4 2 4 4 3" xfId="15252"/>
    <cellStyle name="Migliaia [0] 4 2 4 5" xfId="15253"/>
    <cellStyle name="Migliaia [0] 4 2 4 5 2" xfId="15254"/>
    <cellStyle name="Migliaia [0] 4 2 4 6" xfId="15255"/>
    <cellStyle name="Migliaia [0] 4 2 4 6 2" xfId="15256"/>
    <cellStyle name="Migliaia [0] 4 2 4 7" xfId="15257"/>
    <cellStyle name="Migliaia [0] 4 2 5" xfId="15258"/>
    <cellStyle name="Migliaia [0] 4 2 5 2" xfId="15259"/>
    <cellStyle name="Migliaia [0] 4 2 5 2 2" xfId="15260"/>
    <cellStyle name="Migliaia [0] 4 2 5 2 2 2" xfId="15261"/>
    <cellStyle name="Migliaia [0] 4 2 5 2 2 2 2" xfId="15262"/>
    <cellStyle name="Migliaia [0] 4 2 5 2 2 3" xfId="15263"/>
    <cellStyle name="Migliaia [0] 4 2 5 2 3" xfId="15264"/>
    <cellStyle name="Migliaia [0] 4 2 5 2 3 2" xfId="15265"/>
    <cellStyle name="Migliaia [0] 4 2 5 2 4" xfId="15266"/>
    <cellStyle name="Migliaia [0] 4 2 5 3" xfId="15267"/>
    <cellStyle name="Migliaia [0] 4 2 5 3 2" xfId="15268"/>
    <cellStyle name="Migliaia [0] 4 2 5 3 2 2" xfId="15269"/>
    <cellStyle name="Migliaia [0] 4 2 5 3 3" xfId="15270"/>
    <cellStyle name="Migliaia [0] 4 2 5 4" xfId="15271"/>
    <cellStyle name="Migliaia [0] 4 2 5 4 2" xfId="15272"/>
    <cellStyle name="Migliaia [0] 4 2 5 5" xfId="15273"/>
    <cellStyle name="Migliaia [0] 4 2 6" xfId="15274"/>
    <cellStyle name="Migliaia [0] 4 2 6 2" xfId="15275"/>
    <cellStyle name="Migliaia [0] 4 2 6 2 2" xfId="15276"/>
    <cellStyle name="Migliaia [0] 4 2 6 2 2 2" xfId="15277"/>
    <cellStyle name="Migliaia [0] 4 2 6 2 3" xfId="15278"/>
    <cellStyle name="Migliaia [0] 4 2 6 3" xfId="15279"/>
    <cellStyle name="Migliaia [0] 4 2 6 3 2" xfId="15280"/>
    <cellStyle name="Migliaia [0] 4 2 6 4" xfId="15281"/>
    <cellStyle name="Migliaia [0] 4 2 7" xfId="15282"/>
    <cellStyle name="Migliaia [0] 4 2 7 2" xfId="15283"/>
    <cellStyle name="Migliaia [0] 4 2 7 2 2" xfId="15284"/>
    <cellStyle name="Migliaia [0] 4 2 7 3" xfId="15285"/>
    <cellStyle name="Migliaia [0] 4 2 8" xfId="15286"/>
    <cellStyle name="Migliaia [0] 4 2 8 2" xfId="15287"/>
    <cellStyle name="Migliaia [0] 4 2 9" xfId="15288"/>
    <cellStyle name="Migliaia [0] 4 2 9 2" xfId="15289"/>
    <cellStyle name="Migliaia [0] 4 3" xfId="15290"/>
    <cellStyle name="Migliaia [0] 4 3 10" xfId="15291"/>
    <cellStyle name="Migliaia [0] 4 3 2" xfId="15292"/>
    <cellStyle name="Migliaia [0] 4 3 2 2" xfId="15293"/>
    <cellStyle name="Migliaia [0] 4 3 2 2 2" xfId="15294"/>
    <cellStyle name="Migliaia [0] 4 3 2 2 2 2" xfId="15295"/>
    <cellStyle name="Migliaia [0] 4 3 2 2 2 2 2" xfId="15296"/>
    <cellStyle name="Migliaia [0] 4 3 2 2 2 2 2 2" xfId="15297"/>
    <cellStyle name="Migliaia [0] 4 3 2 2 2 2 2 2 2" xfId="15298"/>
    <cellStyle name="Migliaia [0] 4 3 2 2 2 2 2 3" xfId="15299"/>
    <cellStyle name="Migliaia [0] 4 3 2 2 2 2 3" xfId="15300"/>
    <cellStyle name="Migliaia [0] 4 3 2 2 2 2 3 2" xfId="15301"/>
    <cellStyle name="Migliaia [0] 4 3 2 2 2 2 4" xfId="15302"/>
    <cellStyle name="Migliaia [0] 4 3 2 2 2 3" xfId="15303"/>
    <cellStyle name="Migliaia [0] 4 3 2 2 2 3 2" xfId="15304"/>
    <cellStyle name="Migliaia [0] 4 3 2 2 2 3 2 2" xfId="15305"/>
    <cellStyle name="Migliaia [0] 4 3 2 2 2 3 3" xfId="15306"/>
    <cellStyle name="Migliaia [0] 4 3 2 2 2 4" xfId="15307"/>
    <cellStyle name="Migliaia [0] 4 3 2 2 2 4 2" xfId="15308"/>
    <cellStyle name="Migliaia [0] 4 3 2 2 2 5" xfId="15309"/>
    <cellStyle name="Migliaia [0] 4 3 2 2 3" xfId="15310"/>
    <cellStyle name="Migliaia [0] 4 3 2 2 3 2" xfId="15311"/>
    <cellStyle name="Migliaia [0] 4 3 2 2 3 2 2" xfId="15312"/>
    <cellStyle name="Migliaia [0] 4 3 2 2 3 2 2 2" xfId="15313"/>
    <cellStyle name="Migliaia [0] 4 3 2 2 3 2 3" xfId="15314"/>
    <cellStyle name="Migliaia [0] 4 3 2 2 3 3" xfId="15315"/>
    <cellStyle name="Migliaia [0] 4 3 2 2 3 3 2" xfId="15316"/>
    <cellStyle name="Migliaia [0] 4 3 2 2 3 4" xfId="15317"/>
    <cellStyle name="Migliaia [0] 4 3 2 2 4" xfId="15318"/>
    <cellStyle name="Migliaia [0] 4 3 2 2 4 2" xfId="15319"/>
    <cellStyle name="Migliaia [0] 4 3 2 2 4 2 2" xfId="15320"/>
    <cellStyle name="Migliaia [0] 4 3 2 2 4 3" xfId="15321"/>
    <cellStyle name="Migliaia [0] 4 3 2 2 5" xfId="15322"/>
    <cellStyle name="Migliaia [0] 4 3 2 2 5 2" xfId="15323"/>
    <cellStyle name="Migliaia [0] 4 3 2 2 6" xfId="15324"/>
    <cellStyle name="Migliaia [0] 4 3 2 3" xfId="15325"/>
    <cellStyle name="Migliaia [0] 4 3 2 3 2" xfId="15326"/>
    <cellStyle name="Migliaia [0] 4 3 2 3 2 2" xfId="15327"/>
    <cellStyle name="Migliaia [0] 4 3 2 3 2 2 2" xfId="15328"/>
    <cellStyle name="Migliaia [0] 4 3 2 3 2 2 2 2" xfId="15329"/>
    <cellStyle name="Migliaia [0] 4 3 2 3 2 2 3" xfId="15330"/>
    <cellStyle name="Migliaia [0] 4 3 2 3 2 3" xfId="15331"/>
    <cellStyle name="Migliaia [0] 4 3 2 3 2 3 2" xfId="15332"/>
    <cellStyle name="Migliaia [0] 4 3 2 3 2 4" xfId="15333"/>
    <cellStyle name="Migliaia [0] 4 3 2 3 3" xfId="15334"/>
    <cellStyle name="Migliaia [0] 4 3 2 3 3 2" xfId="15335"/>
    <cellStyle name="Migliaia [0] 4 3 2 3 3 2 2" xfId="15336"/>
    <cellStyle name="Migliaia [0] 4 3 2 3 3 3" xfId="15337"/>
    <cellStyle name="Migliaia [0] 4 3 2 3 4" xfId="15338"/>
    <cellStyle name="Migliaia [0] 4 3 2 3 4 2" xfId="15339"/>
    <cellStyle name="Migliaia [0] 4 3 2 3 5" xfId="15340"/>
    <cellStyle name="Migliaia [0] 4 3 2 4" xfId="15341"/>
    <cellStyle name="Migliaia [0] 4 3 2 4 2" xfId="15342"/>
    <cellStyle name="Migliaia [0] 4 3 2 4 2 2" xfId="15343"/>
    <cellStyle name="Migliaia [0] 4 3 2 4 2 2 2" xfId="15344"/>
    <cellStyle name="Migliaia [0] 4 3 2 4 2 3" xfId="15345"/>
    <cellStyle name="Migliaia [0] 4 3 2 4 3" xfId="15346"/>
    <cellStyle name="Migliaia [0] 4 3 2 4 3 2" xfId="15347"/>
    <cellStyle name="Migliaia [0] 4 3 2 4 4" xfId="15348"/>
    <cellStyle name="Migliaia [0] 4 3 2 5" xfId="15349"/>
    <cellStyle name="Migliaia [0] 4 3 2 5 2" xfId="15350"/>
    <cellStyle name="Migliaia [0] 4 3 2 5 2 2" xfId="15351"/>
    <cellStyle name="Migliaia [0] 4 3 2 5 3" xfId="15352"/>
    <cellStyle name="Migliaia [0] 4 3 2 6" xfId="15353"/>
    <cellStyle name="Migliaia [0] 4 3 2 6 2" xfId="15354"/>
    <cellStyle name="Migliaia [0] 4 3 2 7" xfId="15355"/>
    <cellStyle name="Migliaia [0] 4 3 2 7 2" xfId="15356"/>
    <cellStyle name="Migliaia [0] 4 3 2 8" xfId="15357"/>
    <cellStyle name="Migliaia [0] 4 3 2 8 2" xfId="15358"/>
    <cellStyle name="Migliaia [0] 4 3 2 9" xfId="15359"/>
    <cellStyle name="Migliaia [0] 4 3 3" xfId="15360"/>
    <cellStyle name="Migliaia [0] 4 3 3 2" xfId="15361"/>
    <cellStyle name="Migliaia [0] 4 3 3 2 2" xfId="15362"/>
    <cellStyle name="Migliaia [0] 4 3 3 2 2 2" xfId="15363"/>
    <cellStyle name="Migliaia [0] 4 3 3 2 2 2 2" xfId="15364"/>
    <cellStyle name="Migliaia [0] 4 3 3 2 2 2 2 2" xfId="15365"/>
    <cellStyle name="Migliaia [0] 4 3 3 2 2 2 3" xfId="15366"/>
    <cellStyle name="Migliaia [0] 4 3 3 2 2 3" xfId="15367"/>
    <cellStyle name="Migliaia [0] 4 3 3 2 2 3 2" xfId="15368"/>
    <cellStyle name="Migliaia [0] 4 3 3 2 2 4" xfId="15369"/>
    <cellStyle name="Migliaia [0] 4 3 3 2 3" xfId="15370"/>
    <cellStyle name="Migliaia [0] 4 3 3 2 3 2" xfId="15371"/>
    <cellStyle name="Migliaia [0] 4 3 3 2 3 2 2" xfId="15372"/>
    <cellStyle name="Migliaia [0] 4 3 3 2 3 3" xfId="15373"/>
    <cellStyle name="Migliaia [0] 4 3 3 2 4" xfId="15374"/>
    <cellStyle name="Migliaia [0] 4 3 3 2 4 2" xfId="15375"/>
    <cellStyle name="Migliaia [0] 4 3 3 2 5" xfId="15376"/>
    <cellStyle name="Migliaia [0] 4 3 3 3" xfId="15377"/>
    <cellStyle name="Migliaia [0] 4 3 3 3 2" xfId="15378"/>
    <cellStyle name="Migliaia [0] 4 3 3 3 2 2" xfId="15379"/>
    <cellStyle name="Migliaia [0] 4 3 3 3 2 2 2" xfId="15380"/>
    <cellStyle name="Migliaia [0] 4 3 3 3 2 3" xfId="15381"/>
    <cellStyle name="Migliaia [0] 4 3 3 3 3" xfId="15382"/>
    <cellStyle name="Migliaia [0] 4 3 3 3 3 2" xfId="15383"/>
    <cellStyle name="Migliaia [0] 4 3 3 3 4" xfId="15384"/>
    <cellStyle name="Migliaia [0] 4 3 3 4" xfId="15385"/>
    <cellStyle name="Migliaia [0] 4 3 3 4 2" xfId="15386"/>
    <cellStyle name="Migliaia [0] 4 3 3 4 2 2" xfId="15387"/>
    <cellStyle name="Migliaia [0] 4 3 3 4 3" xfId="15388"/>
    <cellStyle name="Migliaia [0] 4 3 3 5" xfId="15389"/>
    <cellStyle name="Migliaia [0] 4 3 3 5 2" xfId="15390"/>
    <cellStyle name="Migliaia [0] 4 3 3 6" xfId="15391"/>
    <cellStyle name="Migliaia [0] 4 3 4" xfId="15392"/>
    <cellStyle name="Migliaia [0] 4 3 4 2" xfId="15393"/>
    <cellStyle name="Migliaia [0] 4 3 4 2 2" xfId="15394"/>
    <cellStyle name="Migliaia [0] 4 3 4 2 2 2" xfId="15395"/>
    <cellStyle name="Migliaia [0] 4 3 4 2 2 2 2" xfId="15396"/>
    <cellStyle name="Migliaia [0] 4 3 4 2 2 3" xfId="15397"/>
    <cellStyle name="Migliaia [0] 4 3 4 2 3" xfId="15398"/>
    <cellStyle name="Migliaia [0] 4 3 4 2 3 2" xfId="15399"/>
    <cellStyle name="Migliaia [0] 4 3 4 2 4" xfId="15400"/>
    <cellStyle name="Migliaia [0] 4 3 4 3" xfId="15401"/>
    <cellStyle name="Migliaia [0] 4 3 4 3 2" xfId="15402"/>
    <cellStyle name="Migliaia [0] 4 3 4 3 2 2" xfId="15403"/>
    <cellStyle name="Migliaia [0] 4 3 4 3 3" xfId="15404"/>
    <cellStyle name="Migliaia [0] 4 3 4 4" xfId="15405"/>
    <cellStyle name="Migliaia [0] 4 3 4 4 2" xfId="15406"/>
    <cellStyle name="Migliaia [0] 4 3 4 5" xfId="15407"/>
    <cellStyle name="Migliaia [0] 4 3 5" xfId="15408"/>
    <cellStyle name="Migliaia [0] 4 3 5 2" xfId="15409"/>
    <cellStyle name="Migliaia [0] 4 3 5 2 2" xfId="15410"/>
    <cellStyle name="Migliaia [0] 4 3 5 2 2 2" xfId="15411"/>
    <cellStyle name="Migliaia [0] 4 3 5 2 3" xfId="15412"/>
    <cellStyle name="Migliaia [0] 4 3 5 3" xfId="15413"/>
    <cellStyle name="Migliaia [0] 4 3 5 3 2" xfId="15414"/>
    <cellStyle name="Migliaia [0] 4 3 5 4" xfId="15415"/>
    <cellStyle name="Migliaia [0] 4 3 6" xfId="15416"/>
    <cellStyle name="Migliaia [0] 4 3 6 2" xfId="15417"/>
    <cellStyle name="Migliaia [0] 4 3 6 2 2" xfId="15418"/>
    <cellStyle name="Migliaia [0] 4 3 6 3" xfId="15419"/>
    <cellStyle name="Migliaia [0] 4 3 7" xfId="15420"/>
    <cellStyle name="Migliaia [0] 4 3 7 2" xfId="15421"/>
    <cellStyle name="Migliaia [0] 4 3 8" xfId="15422"/>
    <cellStyle name="Migliaia [0] 4 3 8 2" xfId="15423"/>
    <cellStyle name="Migliaia [0] 4 3 9" xfId="15424"/>
    <cellStyle name="Migliaia [0] 4 3 9 2" xfId="15425"/>
    <cellStyle name="Migliaia [0] 4 4" xfId="15426"/>
    <cellStyle name="Migliaia [0] 4 4 2" xfId="15427"/>
    <cellStyle name="Migliaia [0] 4 4 2 2" xfId="15428"/>
    <cellStyle name="Migliaia [0] 4 4 2 2 2" xfId="15429"/>
    <cellStyle name="Migliaia [0] 4 4 2 2 2 2" xfId="15430"/>
    <cellStyle name="Migliaia [0] 4 4 2 2 2 2 2" xfId="15431"/>
    <cellStyle name="Migliaia [0] 4 4 2 2 2 2 2 2" xfId="15432"/>
    <cellStyle name="Migliaia [0] 4 4 2 2 2 2 3" xfId="15433"/>
    <cellStyle name="Migliaia [0] 4 4 2 2 2 3" xfId="15434"/>
    <cellStyle name="Migliaia [0] 4 4 2 2 2 3 2" xfId="15435"/>
    <cellStyle name="Migliaia [0] 4 4 2 2 2 4" xfId="15436"/>
    <cellStyle name="Migliaia [0] 4 4 2 2 3" xfId="15437"/>
    <cellStyle name="Migliaia [0] 4 4 2 2 3 2" xfId="15438"/>
    <cellStyle name="Migliaia [0] 4 4 2 2 3 2 2" xfId="15439"/>
    <cellStyle name="Migliaia [0] 4 4 2 2 3 3" xfId="15440"/>
    <cellStyle name="Migliaia [0] 4 4 2 2 4" xfId="15441"/>
    <cellStyle name="Migliaia [0] 4 4 2 2 4 2" xfId="15442"/>
    <cellStyle name="Migliaia [0] 4 4 2 2 5" xfId="15443"/>
    <cellStyle name="Migliaia [0] 4 4 2 3" xfId="15444"/>
    <cellStyle name="Migliaia [0] 4 4 2 3 2" xfId="15445"/>
    <cellStyle name="Migliaia [0] 4 4 2 3 2 2" xfId="15446"/>
    <cellStyle name="Migliaia [0] 4 4 2 3 2 2 2" xfId="15447"/>
    <cellStyle name="Migliaia [0] 4 4 2 3 2 3" xfId="15448"/>
    <cellStyle name="Migliaia [0] 4 4 2 3 3" xfId="15449"/>
    <cellStyle name="Migliaia [0] 4 4 2 3 3 2" xfId="15450"/>
    <cellStyle name="Migliaia [0] 4 4 2 3 4" xfId="15451"/>
    <cellStyle name="Migliaia [0] 4 4 2 4" xfId="15452"/>
    <cellStyle name="Migliaia [0] 4 4 2 4 2" xfId="15453"/>
    <cellStyle name="Migliaia [0] 4 4 2 4 2 2" xfId="15454"/>
    <cellStyle name="Migliaia [0] 4 4 2 4 3" xfId="15455"/>
    <cellStyle name="Migliaia [0] 4 4 2 5" xfId="15456"/>
    <cellStyle name="Migliaia [0] 4 4 2 5 2" xfId="15457"/>
    <cellStyle name="Migliaia [0] 4 4 2 6" xfId="15458"/>
    <cellStyle name="Migliaia [0] 4 4 2 6 2" xfId="15459"/>
    <cellStyle name="Migliaia [0] 4 4 2 7" xfId="15460"/>
    <cellStyle name="Migliaia [0] 4 4 3" xfId="15461"/>
    <cellStyle name="Migliaia [0] 4 4 3 2" xfId="15462"/>
    <cellStyle name="Migliaia [0] 4 4 3 2 2" xfId="15463"/>
    <cellStyle name="Migliaia [0] 4 4 3 2 2 2" xfId="15464"/>
    <cellStyle name="Migliaia [0] 4 4 3 2 2 2 2" xfId="15465"/>
    <cellStyle name="Migliaia [0] 4 4 3 2 2 3" xfId="15466"/>
    <cellStyle name="Migliaia [0] 4 4 3 2 3" xfId="15467"/>
    <cellStyle name="Migliaia [0] 4 4 3 2 3 2" xfId="15468"/>
    <cellStyle name="Migliaia [0] 4 4 3 2 4" xfId="15469"/>
    <cellStyle name="Migliaia [0] 4 4 3 3" xfId="15470"/>
    <cellStyle name="Migliaia [0] 4 4 3 3 2" xfId="15471"/>
    <cellStyle name="Migliaia [0] 4 4 3 3 2 2" xfId="15472"/>
    <cellStyle name="Migliaia [0] 4 4 3 3 3" xfId="15473"/>
    <cellStyle name="Migliaia [0] 4 4 3 4" xfId="15474"/>
    <cellStyle name="Migliaia [0] 4 4 3 4 2" xfId="15475"/>
    <cellStyle name="Migliaia [0] 4 4 3 5" xfId="15476"/>
    <cellStyle name="Migliaia [0] 4 4 4" xfId="15477"/>
    <cellStyle name="Migliaia [0] 4 4 4 2" xfId="15478"/>
    <cellStyle name="Migliaia [0] 4 4 4 2 2" xfId="15479"/>
    <cellStyle name="Migliaia [0] 4 4 4 2 2 2" xfId="15480"/>
    <cellStyle name="Migliaia [0] 4 4 4 2 3" xfId="15481"/>
    <cellStyle name="Migliaia [0] 4 4 4 3" xfId="15482"/>
    <cellStyle name="Migliaia [0] 4 4 4 3 2" xfId="15483"/>
    <cellStyle name="Migliaia [0] 4 4 4 4" xfId="15484"/>
    <cellStyle name="Migliaia [0] 4 4 5" xfId="15485"/>
    <cellStyle name="Migliaia [0] 4 4 5 2" xfId="15486"/>
    <cellStyle name="Migliaia [0] 4 4 5 2 2" xfId="15487"/>
    <cellStyle name="Migliaia [0] 4 4 5 3" xfId="15488"/>
    <cellStyle name="Migliaia [0] 4 4 6" xfId="15489"/>
    <cellStyle name="Migliaia [0] 4 4 6 2" xfId="15490"/>
    <cellStyle name="Migliaia [0] 4 4 7" xfId="15491"/>
    <cellStyle name="Migliaia [0] 4 4 7 2" xfId="15492"/>
    <cellStyle name="Migliaia [0] 4 4 8" xfId="15493"/>
    <cellStyle name="Migliaia [0] 4 4 8 2" xfId="15494"/>
    <cellStyle name="Migliaia [0] 4 4 9" xfId="15495"/>
    <cellStyle name="Migliaia [0] 4 5" xfId="15496"/>
    <cellStyle name="Migliaia [0] 4 5 2" xfId="15497"/>
    <cellStyle name="Migliaia [0] 4 5 2 2" xfId="15498"/>
    <cellStyle name="Migliaia [0] 4 5 2 2 2" xfId="15499"/>
    <cellStyle name="Migliaia [0] 4 5 2 2 2 2" xfId="15500"/>
    <cellStyle name="Migliaia [0] 4 5 2 2 2 2 2" xfId="15501"/>
    <cellStyle name="Migliaia [0] 4 5 2 2 2 3" xfId="15502"/>
    <cellStyle name="Migliaia [0] 4 5 2 2 3" xfId="15503"/>
    <cellStyle name="Migliaia [0] 4 5 2 2 3 2" xfId="15504"/>
    <cellStyle name="Migliaia [0] 4 5 2 2 4" xfId="15505"/>
    <cellStyle name="Migliaia [0] 4 5 2 3" xfId="15506"/>
    <cellStyle name="Migliaia [0] 4 5 2 3 2" xfId="15507"/>
    <cellStyle name="Migliaia [0] 4 5 2 3 2 2" xfId="15508"/>
    <cellStyle name="Migliaia [0] 4 5 2 3 3" xfId="15509"/>
    <cellStyle name="Migliaia [0] 4 5 2 4" xfId="15510"/>
    <cellStyle name="Migliaia [0] 4 5 2 4 2" xfId="15511"/>
    <cellStyle name="Migliaia [0] 4 5 2 5" xfId="15512"/>
    <cellStyle name="Migliaia [0] 4 5 3" xfId="15513"/>
    <cellStyle name="Migliaia [0] 4 5 3 2" xfId="15514"/>
    <cellStyle name="Migliaia [0] 4 5 3 2 2" xfId="15515"/>
    <cellStyle name="Migliaia [0] 4 5 3 2 2 2" xfId="15516"/>
    <cellStyle name="Migliaia [0] 4 5 3 2 3" xfId="15517"/>
    <cellStyle name="Migliaia [0] 4 5 3 3" xfId="15518"/>
    <cellStyle name="Migliaia [0] 4 5 3 3 2" xfId="15519"/>
    <cellStyle name="Migliaia [0] 4 5 3 4" xfId="15520"/>
    <cellStyle name="Migliaia [0] 4 5 4" xfId="15521"/>
    <cellStyle name="Migliaia [0] 4 5 4 2" xfId="15522"/>
    <cellStyle name="Migliaia [0] 4 5 4 2 2" xfId="15523"/>
    <cellStyle name="Migliaia [0] 4 5 4 3" xfId="15524"/>
    <cellStyle name="Migliaia [0] 4 5 5" xfId="15525"/>
    <cellStyle name="Migliaia [0] 4 5 5 2" xfId="15526"/>
    <cellStyle name="Migliaia [0] 4 5 6" xfId="15527"/>
    <cellStyle name="Migliaia [0] 4 5 6 2" xfId="15528"/>
    <cellStyle name="Migliaia [0] 4 5 7" xfId="15529"/>
    <cellStyle name="Migliaia [0] 4 6" xfId="15530"/>
    <cellStyle name="Migliaia [0] 4 6 2" xfId="15531"/>
    <cellStyle name="Migliaia [0] 4 6 2 2" xfId="15532"/>
    <cellStyle name="Migliaia [0] 4 6 2 2 2" xfId="15533"/>
    <cellStyle name="Migliaia [0] 4 6 2 2 2 2" xfId="15534"/>
    <cellStyle name="Migliaia [0] 4 6 2 2 3" xfId="15535"/>
    <cellStyle name="Migliaia [0] 4 6 2 3" xfId="15536"/>
    <cellStyle name="Migliaia [0] 4 6 2 3 2" xfId="15537"/>
    <cellStyle name="Migliaia [0] 4 6 2 4" xfId="15538"/>
    <cellStyle name="Migliaia [0] 4 6 3" xfId="15539"/>
    <cellStyle name="Migliaia [0] 4 6 3 2" xfId="15540"/>
    <cellStyle name="Migliaia [0] 4 6 3 2 2" xfId="15541"/>
    <cellStyle name="Migliaia [0] 4 6 3 3" xfId="15542"/>
    <cellStyle name="Migliaia [0] 4 6 4" xfId="15543"/>
    <cellStyle name="Migliaia [0] 4 6 4 2" xfId="15544"/>
    <cellStyle name="Migliaia [0] 4 6 5" xfId="15545"/>
    <cellStyle name="Migliaia [0] 4 7" xfId="15546"/>
    <cellStyle name="Migliaia [0] 4 7 2" xfId="15547"/>
    <cellStyle name="Migliaia [0] 4 7 2 2" xfId="15548"/>
    <cellStyle name="Migliaia [0] 4 7 2 2 2" xfId="15549"/>
    <cellStyle name="Migliaia [0] 4 7 2 3" xfId="15550"/>
    <cellStyle name="Migliaia [0] 4 7 3" xfId="15551"/>
    <cellStyle name="Migliaia [0] 4 7 3 2" xfId="15552"/>
    <cellStyle name="Migliaia [0] 4 7 4" xfId="15553"/>
    <cellStyle name="Migliaia [0] 4 8" xfId="15554"/>
    <cellStyle name="Migliaia [0] 4 8 2" xfId="15555"/>
    <cellStyle name="Migliaia [0] 4 8 2 2" xfId="15556"/>
    <cellStyle name="Migliaia [0] 4 8 3" xfId="15557"/>
    <cellStyle name="Migliaia [0] 4 9" xfId="15558"/>
    <cellStyle name="Migliaia [0] 4 9 2" xfId="15559"/>
    <cellStyle name="Migliaia [0] 5" xfId="15560"/>
    <cellStyle name="Migliaia [0] 5 2" xfId="15561"/>
    <cellStyle name="Migliaia [0] 5 2 2" xfId="15562"/>
    <cellStyle name="Migliaia [0] 5 2 2 2" xfId="15563"/>
    <cellStyle name="Migliaia [0] 5 2 2 2 2" xfId="15564"/>
    <cellStyle name="Migliaia [0] 5 2 2 3" xfId="15565"/>
    <cellStyle name="Migliaia [0] 5 2 3" xfId="15566"/>
    <cellStyle name="Migliaia [0] 5 2 3 2" xfId="15567"/>
    <cellStyle name="Migliaia [0] 5 2 4" xfId="15568"/>
    <cellStyle name="Migliaia [0] 5 3" xfId="15569"/>
    <cellStyle name="Migliaia [0] 5 3 2" xfId="15570"/>
    <cellStyle name="Migliaia [0] 5 3 2 2" xfId="15571"/>
    <cellStyle name="Migliaia [0] 5 3 3" xfId="15572"/>
    <cellStyle name="Migliaia [0] 5 3 3 2" xfId="15573"/>
    <cellStyle name="Migliaia [0] 5 3 4" xfId="15574"/>
    <cellStyle name="Migliaia [0] 5 4" xfId="15575"/>
    <cellStyle name="Migliaia [0] 5 4 2" xfId="15576"/>
    <cellStyle name="Migliaia [0] 5 5" xfId="15577"/>
    <cellStyle name="Migliaia [0] 5 5 2" xfId="15578"/>
    <cellStyle name="Migliaia [0] 5 6" xfId="15579"/>
    <cellStyle name="Migliaia [0] 6" xfId="15580"/>
    <cellStyle name="Migliaia [0] 7" xfId="15581"/>
    <cellStyle name="Migliaia [0] 7 2" xfId="15582"/>
    <cellStyle name="Migliaia [0] 7 2 2" xfId="15583"/>
    <cellStyle name="Migliaia [0] 7 2 2 2" xfId="15584"/>
    <cellStyle name="Migliaia [0] 7 2 2 2 2" xfId="15585"/>
    <cellStyle name="Migliaia [0] 7 2 2 3" xfId="15586"/>
    <cellStyle name="Migliaia [0] 7 2 3" xfId="15587"/>
    <cellStyle name="Migliaia [0] 7 2 3 2" xfId="15588"/>
    <cellStyle name="Migliaia [0] 7 2 4" xfId="15589"/>
    <cellStyle name="Migliaia [0] 7 3" xfId="15590"/>
    <cellStyle name="Migliaia [0] 7 3 2" xfId="15591"/>
    <cellStyle name="Migliaia [0] 7 3 2 2" xfId="15592"/>
    <cellStyle name="Migliaia [0] 7 3 3" xfId="15593"/>
    <cellStyle name="Migliaia [0] 7 3 3 2" xfId="15594"/>
    <cellStyle name="Migliaia [0] 7 3 4" xfId="15595"/>
    <cellStyle name="Migliaia [0] 7 4" xfId="15596"/>
    <cellStyle name="Migliaia [0] 7 4 2" xfId="15597"/>
    <cellStyle name="Migliaia [0] 7 5" xfId="15598"/>
    <cellStyle name="Migliaia [0] 7 5 2" xfId="15599"/>
    <cellStyle name="Migliaia [0] 7 6" xfId="15600"/>
    <cellStyle name="Migliaia [0] 8" xfId="15601"/>
    <cellStyle name="Migliaia 10" xfId="15602"/>
    <cellStyle name="Migliaia 10 2" xfId="15603"/>
    <cellStyle name="Migliaia 10 3" xfId="15604"/>
    <cellStyle name="Migliaia 10 4" xfId="15605"/>
    <cellStyle name="Migliaia 100" xfId="15606"/>
    <cellStyle name="Migliaia 101" xfId="15607"/>
    <cellStyle name="Migliaia 102" xfId="15608"/>
    <cellStyle name="Migliaia 11" xfId="15609"/>
    <cellStyle name="Migliaia 11 2" xfId="15610"/>
    <cellStyle name="Migliaia 11 2 2" xfId="15611"/>
    <cellStyle name="Migliaia 11 2 3" xfId="15612"/>
    <cellStyle name="Migliaia 11 3" xfId="15613"/>
    <cellStyle name="Migliaia 11 4" xfId="15614"/>
    <cellStyle name="Migliaia 12" xfId="15615"/>
    <cellStyle name="Migliaia 12 2" xfId="15616"/>
    <cellStyle name="Migliaia 12 2 2" xfId="15617"/>
    <cellStyle name="Migliaia 12 2 2 2" xfId="15618"/>
    <cellStyle name="Migliaia 12 2 2 2 2" xfId="15619"/>
    <cellStyle name="Migliaia 12 2 2 3" xfId="15620"/>
    <cellStyle name="Migliaia 12 2 3" xfId="15621"/>
    <cellStyle name="Migliaia 12 2 3 2" xfId="15622"/>
    <cellStyle name="Migliaia 12 2 4" xfId="15623"/>
    <cellStyle name="Migliaia 12 2 5" xfId="15624"/>
    <cellStyle name="Migliaia 12 3" xfId="15625"/>
    <cellStyle name="Migliaia 12 3 2" xfId="15626"/>
    <cellStyle name="Migliaia 12 3 2 2" xfId="15627"/>
    <cellStyle name="Migliaia 12 3 3" xfId="15628"/>
    <cellStyle name="Migliaia 12 3 3 2" xfId="15629"/>
    <cellStyle name="Migliaia 12 3 4" xfId="15630"/>
    <cellStyle name="Migliaia 12 4" xfId="15631"/>
    <cellStyle name="Migliaia 12 4 2" xfId="15632"/>
    <cellStyle name="Migliaia 12 4 2 2" xfId="15633"/>
    <cellStyle name="Migliaia 12 4 3" xfId="15634"/>
    <cellStyle name="Migliaia 12 5" xfId="15635"/>
    <cellStyle name="Migliaia 12 5 2" xfId="15636"/>
    <cellStyle name="Migliaia 12 6" xfId="15637"/>
    <cellStyle name="Migliaia 12 7" xfId="15638"/>
    <cellStyle name="Migliaia 13" xfId="15639"/>
    <cellStyle name="Migliaia 13 2" xfId="15640"/>
    <cellStyle name="Migliaia 13 2 2" xfId="15641"/>
    <cellStyle name="Migliaia 13 2 2 2" xfId="15642"/>
    <cellStyle name="Migliaia 13 2 2 2 2" xfId="15643"/>
    <cellStyle name="Migliaia 13 2 2 3" xfId="15644"/>
    <cellStyle name="Migliaia 13 2 3" xfId="15645"/>
    <cellStyle name="Migliaia 13 2 3 2" xfId="15646"/>
    <cellStyle name="Migliaia 13 2 4" xfId="15647"/>
    <cellStyle name="Migliaia 13 3" xfId="15648"/>
    <cellStyle name="Migliaia 13 3 2" xfId="15649"/>
    <cellStyle name="Migliaia 13 3 2 2" xfId="15650"/>
    <cellStyle name="Migliaia 13 3 3" xfId="15651"/>
    <cellStyle name="Migliaia 13 3 3 2" xfId="15652"/>
    <cellStyle name="Migliaia 13 3 4" xfId="15653"/>
    <cellStyle name="Migliaia 13 4" xfId="15654"/>
    <cellStyle name="Migliaia 13 4 2" xfId="15655"/>
    <cellStyle name="Migliaia 13 4 2 2" xfId="15656"/>
    <cellStyle name="Migliaia 13 4 3" xfId="15657"/>
    <cellStyle name="Migliaia 13 5" xfId="15658"/>
    <cellStyle name="Migliaia 13 5 2" xfId="15659"/>
    <cellStyle name="Migliaia 13 6" xfId="15660"/>
    <cellStyle name="Migliaia 13 7" xfId="15661"/>
    <cellStyle name="Migliaia 13 8" xfId="15662"/>
    <cellStyle name="Migliaia 14" xfId="15663"/>
    <cellStyle name="Migliaia 14 2" xfId="15664"/>
    <cellStyle name="Migliaia 14 3" xfId="15665"/>
    <cellStyle name="Migliaia 14 4" xfId="15666"/>
    <cellStyle name="Migliaia 15" xfId="15667"/>
    <cellStyle name="Migliaia 15 2" xfId="15668"/>
    <cellStyle name="Migliaia 15 2 2" xfId="15669"/>
    <cellStyle name="Migliaia 15 2 2 2" xfId="15670"/>
    <cellStyle name="Migliaia 15 2 2 2 2" xfId="15671"/>
    <cellStyle name="Migliaia 15 2 2 3" xfId="15672"/>
    <cellStyle name="Migliaia 15 2 3" xfId="15673"/>
    <cellStyle name="Migliaia 15 2 3 2" xfId="15674"/>
    <cellStyle name="Migliaia 15 2 4" xfId="15675"/>
    <cellStyle name="Migliaia 15 3" xfId="15676"/>
    <cellStyle name="Migliaia 15 3 2" xfId="15677"/>
    <cellStyle name="Migliaia 15 3 2 2" xfId="15678"/>
    <cellStyle name="Migliaia 15 3 3" xfId="15679"/>
    <cellStyle name="Migliaia 15 3 3 2" xfId="15680"/>
    <cellStyle name="Migliaia 15 3 4" xfId="15681"/>
    <cellStyle name="Migliaia 15 4" xfId="15682"/>
    <cellStyle name="Migliaia 15 4 2" xfId="15683"/>
    <cellStyle name="Migliaia 15 4 2 2" xfId="15684"/>
    <cellStyle name="Migliaia 15 4 3" xfId="15685"/>
    <cellStyle name="Migliaia 15 5" xfId="15686"/>
    <cellStyle name="Migliaia 15 5 2" xfId="15687"/>
    <cellStyle name="Migliaia 15 6" xfId="15688"/>
    <cellStyle name="Migliaia 16" xfId="15689"/>
    <cellStyle name="Migliaia 16 2" xfId="15690"/>
    <cellStyle name="Migliaia 16 2 2" xfId="15691"/>
    <cellStyle name="Migliaia 16 2 2 2" xfId="15692"/>
    <cellStyle name="Migliaia 16 2 2 2 2" xfId="15693"/>
    <cellStyle name="Migliaia 16 2 2 3" xfId="15694"/>
    <cellStyle name="Migliaia 16 2 3" xfId="15695"/>
    <cellStyle name="Migliaia 16 2 3 2" xfId="15696"/>
    <cellStyle name="Migliaia 16 2 4" xfId="15697"/>
    <cellStyle name="Migliaia 16 3" xfId="15698"/>
    <cellStyle name="Migliaia 16 3 2" xfId="15699"/>
    <cellStyle name="Migliaia 16 3 2 2" xfId="15700"/>
    <cellStyle name="Migliaia 16 3 3" xfId="15701"/>
    <cellStyle name="Migliaia 16 3 3 2" xfId="15702"/>
    <cellStyle name="Migliaia 16 3 4" xfId="15703"/>
    <cellStyle name="Migliaia 16 4" xfId="15704"/>
    <cellStyle name="Migliaia 16 4 2" xfId="15705"/>
    <cellStyle name="Migliaia 16 4 2 2" xfId="15706"/>
    <cellStyle name="Migliaia 16 4 3" xfId="15707"/>
    <cellStyle name="Migliaia 16 5" xfId="15708"/>
    <cellStyle name="Migliaia 16 5 2" xfId="15709"/>
    <cellStyle name="Migliaia 16 6" xfId="15710"/>
    <cellStyle name="Migliaia 17" xfId="15711"/>
    <cellStyle name="Migliaia 17 2" xfId="15712"/>
    <cellStyle name="Migliaia 17 2 2" xfId="15713"/>
    <cellStyle name="Migliaia 17 2 2 2" xfId="15714"/>
    <cellStyle name="Migliaia 17 2 2 2 2" xfId="15715"/>
    <cellStyle name="Migliaia 17 2 2 3" xfId="15716"/>
    <cellStyle name="Migliaia 17 2 3" xfId="15717"/>
    <cellStyle name="Migliaia 17 2 3 2" xfId="15718"/>
    <cellStyle name="Migliaia 17 2 4" xfId="15719"/>
    <cellStyle name="Migliaia 17 3" xfId="15720"/>
    <cellStyle name="Migliaia 17 3 2" xfId="15721"/>
    <cellStyle name="Migliaia 17 3 2 2" xfId="15722"/>
    <cellStyle name="Migliaia 17 3 3" xfId="15723"/>
    <cellStyle name="Migliaia 17 3 3 2" xfId="15724"/>
    <cellStyle name="Migliaia 17 3 4" xfId="15725"/>
    <cellStyle name="Migliaia 17 4" xfId="15726"/>
    <cellStyle name="Migliaia 17 4 2" xfId="15727"/>
    <cellStyle name="Migliaia 17 4 2 2" xfId="15728"/>
    <cellStyle name="Migliaia 17 4 3" xfId="15729"/>
    <cellStyle name="Migliaia 17 5" xfId="15730"/>
    <cellStyle name="Migliaia 17 5 2" xfId="15731"/>
    <cellStyle name="Migliaia 17 6" xfId="15732"/>
    <cellStyle name="Migliaia 18" xfId="15733"/>
    <cellStyle name="Migliaia 18 2" xfId="15734"/>
    <cellStyle name="Migliaia 18 2 2" xfId="15735"/>
    <cellStyle name="Migliaia 18 2 2 2" xfId="15736"/>
    <cellStyle name="Migliaia 18 2 2 2 2" xfId="15737"/>
    <cellStyle name="Migliaia 18 2 2 3" xfId="15738"/>
    <cellStyle name="Migliaia 18 2 3" xfId="15739"/>
    <cellStyle name="Migliaia 18 2 3 2" xfId="15740"/>
    <cellStyle name="Migliaia 18 2 4" xfId="15741"/>
    <cellStyle name="Migliaia 18 3" xfId="15742"/>
    <cellStyle name="Migliaia 18 3 2" xfId="15743"/>
    <cellStyle name="Migliaia 18 3 2 2" xfId="15744"/>
    <cellStyle name="Migliaia 18 3 3" xfId="15745"/>
    <cellStyle name="Migliaia 18 3 3 2" xfId="15746"/>
    <cellStyle name="Migliaia 18 3 4" xfId="15747"/>
    <cellStyle name="Migliaia 18 4" xfId="15748"/>
    <cellStyle name="Migliaia 18 4 2" xfId="15749"/>
    <cellStyle name="Migliaia 18 4 2 2" xfId="15750"/>
    <cellStyle name="Migliaia 18 4 3" xfId="15751"/>
    <cellStyle name="Migliaia 18 5" xfId="15752"/>
    <cellStyle name="Migliaia 18 5 2" xfId="15753"/>
    <cellStyle name="Migliaia 18 6" xfId="15754"/>
    <cellStyle name="Migliaia 19" xfId="15755"/>
    <cellStyle name="Migliaia 19 2" xfId="15756"/>
    <cellStyle name="Migliaia 19 2 2" xfId="15757"/>
    <cellStyle name="Migliaia 19 2 2 2" xfId="15758"/>
    <cellStyle name="Migliaia 19 2 2 2 2" xfId="15759"/>
    <cellStyle name="Migliaia 19 2 2 3" xfId="15760"/>
    <cellStyle name="Migliaia 19 2 3" xfId="15761"/>
    <cellStyle name="Migliaia 19 2 3 2" xfId="15762"/>
    <cellStyle name="Migliaia 19 2 4" xfId="15763"/>
    <cellStyle name="Migliaia 19 3" xfId="15764"/>
    <cellStyle name="Migliaia 19 3 2" xfId="15765"/>
    <cellStyle name="Migliaia 19 3 2 2" xfId="15766"/>
    <cellStyle name="Migliaia 19 3 3" xfId="15767"/>
    <cellStyle name="Migliaia 19 3 3 2" xfId="15768"/>
    <cellStyle name="Migliaia 19 3 4" xfId="15769"/>
    <cellStyle name="Migliaia 19 4" xfId="15770"/>
    <cellStyle name="Migliaia 19 4 2" xfId="15771"/>
    <cellStyle name="Migliaia 19 4 2 2" xfId="15772"/>
    <cellStyle name="Migliaia 19 4 3" xfId="15773"/>
    <cellStyle name="Migliaia 19 5" xfId="15774"/>
    <cellStyle name="Migliaia 19 5 2" xfId="15775"/>
    <cellStyle name="Migliaia 19 6" xfId="15776"/>
    <cellStyle name="Migliaia 2" xfId="15777"/>
    <cellStyle name="Migliaia 2 10" xfId="15778"/>
    <cellStyle name="Migliaia 2 11" xfId="15779"/>
    <cellStyle name="Migliaia 2 12" xfId="15780"/>
    <cellStyle name="Migliaia 2 2" xfId="15781"/>
    <cellStyle name="Migliaia 2 2 2" xfId="15782"/>
    <cellStyle name="Migliaia 2 2 2 2" xfId="15783"/>
    <cellStyle name="Migliaia 2 2 2 2 2" xfId="15784"/>
    <cellStyle name="Migliaia 2 2 2 2 2 2" xfId="15785"/>
    <cellStyle name="Migliaia 2 2 2 2 2 2 2" xfId="15786"/>
    <cellStyle name="Migliaia 2 2 2 2 2 3" xfId="15787"/>
    <cellStyle name="Migliaia 2 2 2 2 3" xfId="15788"/>
    <cellStyle name="Migliaia 2 2 2 2 3 2" xfId="15789"/>
    <cellStyle name="Migliaia 2 2 2 2 4" xfId="15790"/>
    <cellStyle name="Migliaia 2 2 2 3" xfId="15791"/>
    <cellStyle name="Migliaia 2 2 2 3 2" xfId="15792"/>
    <cellStyle name="Migliaia 2 2 2 3 2 2" xfId="15793"/>
    <cellStyle name="Migliaia 2 2 2 3 3" xfId="15794"/>
    <cellStyle name="Migliaia 2 2 2 3 3 2" xfId="15795"/>
    <cellStyle name="Migliaia 2 2 2 3 4" xfId="15796"/>
    <cellStyle name="Migliaia 2 2 2 4" xfId="15797"/>
    <cellStyle name="Migliaia 2 2 2 4 2" xfId="15798"/>
    <cellStyle name="Migliaia 2 2 2 4 2 2" xfId="15799"/>
    <cellStyle name="Migliaia 2 2 2 4 3" xfId="15800"/>
    <cellStyle name="Migliaia 2 2 2 5" xfId="15801"/>
    <cellStyle name="Migliaia 2 2 2 5 2" xfId="15802"/>
    <cellStyle name="Migliaia 2 2 3" xfId="15803"/>
    <cellStyle name="Migliaia 2 2 3 2" xfId="15804"/>
    <cellStyle name="Migliaia 2 2 3 2 2" xfId="15805"/>
    <cellStyle name="Migliaia 2 2 3 2 2 2" xfId="15806"/>
    <cellStyle name="Migliaia 2 2 3 2 2 2 2" xfId="15807"/>
    <cellStyle name="Migliaia 2 2 3 2 2 2 2 2" xfId="15808"/>
    <cellStyle name="Migliaia 2 2 3 2 2 2 3" xfId="15809"/>
    <cellStyle name="Migliaia 2 2 3 2 2 3" xfId="15810"/>
    <cellStyle name="Migliaia 2 2 3 2 2 3 2" xfId="15811"/>
    <cellStyle name="Migliaia 2 2 3 2 2 4" xfId="15812"/>
    <cellStyle name="Migliaia 2 2 3 2 3" xfId="15813"/>
    <cellStyle name="Migliaia 2 2 3 2 3 2" xfId="15814"/>
    <cellStyle name="Migliaia 2 2 3 2 3 2 2" xfId="15815"/>
    <cellStyle name="Migliaia 2 2 3 2 3 3" xfId="15816"/>
    <cellStyle name="Migliaia 2 2 3 2 4" xfId="15817"/>
    <cellStyle name="Migliaia 2 2 3 2 4 2" xfId="15818"/>
    <cellStyle name="Migliaia 2 2 3 2 5" xfId="15819"/>
    <cellStyle name="Migliaia 2 2 3 2 5 2" xfId="15820"/>
    <cellStyle name="Migliaia 2 2 3 2 6" xfId="15821"/>
    <cellStyle name="Migliaia 2 2 3 2 6 2" xfId="15822"/>
    <cellStyle name="Migliaia 2 2 3 2 7" xfId="15823"/>
    <cellStyle name="Migliaia 2 2 3 3" xfId="15824"/>
    <cellStyle name="Migliaia 2 2 3 3 2" xfId="15825"/>
    <cellStyle name="Migliaia 2 2 3 3 2 2" xfId="15826"/>
    <cellStyle name="Migliaia 2 2 3 3 2 2 2" xfId="15827"/>
    <cellStyle name="Migliaia 2 2 3 3 2 3" xfId="15828"/>
    <cellStyle name="Migliaia 2 2 3 3 3" xfId="15829"/>
    <cellStyle name="Migliaia 2 2 3 3 3 2" xfId="15830"/>
    <cellStyle name="Migliaia 2 2 3 3 4" xfId="15831"/>
    <cellStyle name="Migliaia 2 2 3 4" xfId="15832"/>
    <cellStyle name="Migliaia 2 2 3 4 2" xfId="15833"/>
    <cellStyle name="Migliaia 2 2 3 4 2 2" xfId="15834"/>
    <cellStyle name="Migliaia 2 2 3 4 3" xfId="15835"/>
    <cellStyle name="Migliaia 2 2 3 5" xfId="15836"/>
    <cellStyle name="Migliaia 2 2 3 5 2" xfId="15837"/>
    <cellStyle name="Migliaia 2 2 3 6" xfId="15838"/>
    <cellStyle name="Migliaia 2 2 3 6 2" xfId="15839"/>
    <cellStyle name="Migliaia 2 2 3 7" xfId="15840"/>
    <cellStyle name="Migliaia 2 2 3 7 2" xfId="15841"/>
    <cellStyle name="Migliaia 2 2 3 8" xfId="15842"/>
    <cellStyle name="Migliaia 2 2 4" xfId="15843"/>
    <cellStyle name="Migliaia 2 2 4 2" xfId="15844"/>
    <cellStyle name="Migliaia 2 2 4 2 2" xfId="15845"/>
    <cellStyle name="Migliaia 2 2 4 2 2 2" xfId="15846"/>
    <cellStyle name="Migliaia 2 2 4 2 3" xfId="15847"/>
    <cellStyle name="Migliaia 2 2 4 2 3 2" xfId="15848"/>
    <cellStyle name="Migliaia 2 2 4 2 4" xfId="15849"/>
    <cellStyle name="Migliaia 2 2 4 3" xfId="15850"/>
    <cellStyle name="Migliaia 2 2 4 3 2" xfId="15851"/>
    <cellStyle name="Migliaia 2 2 4 4" xfId="15852"/>
    <cellStyle name="Migliaia 2 2 4 4 2" xfId="15853"/>
    <cellStyle name="Migliaia 2 2 4 5" xfId="15854"/>
    <cellStyle name="Migliaia 2 2 4 5 2" xfId="15855"/>
    <cellStyle name="Migliaia 2 2 4 6" xfId="15856"/>
    <cellStyle name="Migliaia 2 2 5" xfId="15857"/>
    <cellStyle name="Migliaia 2 2 5 2" xfId="15858"/>
    <cellStyle name="Migliaia 2 2 5 2 2" xfId="15859"/>
    <cellStyle name="Migliaia 2 2 5 3" xfId="15860"/>
    <cellStyle name="Migliaia 2 2 6" xfId="15861"/>
    <cellStyle name="Migliaia 2 2 6 2" xfId="15862"/>
    <cellStyle name="Migliaia 2 2 7" xfId="15863"/>
    <cellStyle name="Migliaia 2 3" xfId="15864"/>
    <cellStyle name="Migliaia 2 3 10" xfId="15865"/>
    <cellStyle name="Migliaia 2 3 10 2" xfId="15866"/>
    <cellStyle name="Migliaia 2 3 11" xfId="15867"/>
    <cellStyle name="Migliaia 2 3 11 2" xfId="15868"/>
    <cellStyle name="Migliaia 2 3 12" xfId="15869"/>
    <cellStyle name="Migliaia 2 3 13" xfId="15870"/>
    <cellStyle name="Migliaia 2 3 14" xfId="15871"/>
    <cellStyle name="Migliaia 2 3 2" xfId="15872"/>
    <cellStyle name="Migliaia 2 3 2 10" xfId="15873"/>
    <cellStyle name="Migliaia 2 3 2 10 2" xfId="15874"/>
    <cellStyle name="Migliaia 2 3 2 11" xfId="15875"/>
    <cellStyle name="Migliaia 2 3 2 12" xfId="15876"/>
    <cellStyle name="Migliaia 2 3 2 13" xfId="15877"/>
    <cellStyle name="Migliaia 2 3 2 2" xfId="15878"/>
    <cellStyle name="Migliaia 2 3 2 2 10" xfId="15879"/>
    <cellStyle name="Migliaia 2 3 2 2 2" xfId="15880"/>
    <cellStyle name="Migliaia 2 3 2 2 2 2" xfId="15881"/>
    <cellStyle name="Migliaia 2 3 2 2 2 2 2" xfId="15882"/>
    <cellStyle name="Migliaia 2 3 2 2 2 2 2 2" xfId="15883"/>
    <cellStyle name="Migliaia 2 3 2 2 2 2 2 2 2" xfId="15884"/>
    <cellStyle name="Migliaia 2 3 2 2 2 2 2 2 2 2" xfId="15885"/>
    <cellStyle name="Migliaia 2 3 2 2 2 2 2 2 2 2 2" xfId="15886"/>
    <cellStyle name="Migliaia 2 3 2 2 2 2 2 2 2 3" xfId="15887"/>
    <cellStyle name="Migliaia 2 3 2 2 2 2 2 2 3" xfId="15888"/>
    <cellStyle name="Migliaia 2 3 2 2 2 2 2 2 3 2" xfId="15889"/>
    <cellStyle name="Migliaia 2 3 2 2 2 2 2 2 4" xfId="15890"/>
    <cellStyle name="Migliaia 2 3 2 2 2 2 2 3" xfId="15891"/>
    <cellStyle name="Migliaia 2 3 2 2 2 2 2 3 2" xfId="15892"/>
    <cellStyle name="Migliaia 2 3 2 2 2 2 2 3 2 2" xfId="15893"/>
    <cellStyle name="Migliaia 2 3 2 2 2 2 2 3 3" xfId="15894"/>
    <cellStyle name="Migliaia 2 3 2 2 2 2 2 4" xfId="15895"/>
    <cellStyle name="Migliaia 2 3 2 2 2 2 2 4 2" xfId="15896"/>
    <cellStyle name="Migliaia 2 3 2 2 2 2 2 5" xfId="15897"/>
    <cellStyle name="Migliaia 2 3 2 2 2 2 3" xfId="15898"/>
    <cellStyle name="Migliaia 2 3 2 2 2 2 3 2" xfId="15899"/>
    <cellStyle name="Migliaia 2 3 2 2 2 2 3 2 2" xfId="15900"/>
    <cellStyle name="Migliaia 2 3 2 2 2 2 3 2 2 2" xfId="15901"/>
    <cellStyle name="Migliaia 2 3 2 2 2 2 3 2 3" xfId="15902"/>
    <cellStyle name="Migliaia 2 3 2 2 2 2 3 3" xfId="15903"/>
    <cellStyle name="Migliaia 2 3 2 2 2 2 3 3 2" xfId="15904"/>
    <cellStyle name="Migliaia 2 3 2 2 2 2 3 4" xfId="15905"/>
    <cellStyle name="Migliaia 2 3 2 2 2 2 4" xfId="15906"/>
    <cellStyle name="Migliaia 2 3 2 2 2 2 4 2" xfId="15907"/>
    <cellStyle name="Migliaia 2 3 2 2 2 2 4 2 2" xfId="15908"/>
    <cellStyle name="Migliaia 2 3 2 2 2 2 4 3" xfId="15909"/>
    <cellStyle name="Migliaia 2 3 2 2 2 2 5" xfId="15910"/>
    <cellStyle name="Migliaia 2 3 2 2 2 2 5 2" xfId="15911"/>
    <cellStyle name="Migliaia 2 3 2 2 2 2 6" xfId="15912"/>
    <cellStyle name="Migliaia 2 3 2 2 2 3" xfId="15913"/>
    <cellStyle name="Migliaia 2 3 2 2 2 3 2" xfId="15914"/>
    <cellStyle name="Migliaia 2 3 2 2 2 3 2 2" xfId="15915"/>
    <cellStyle name="Migliaia 2 3 2 2 2 3 2 2 2" xfId="15916"/>
    <cellStyle name="Migliaia 2 3 2 2 2 3 2 2 2 2" xfId="15917"/>
    <cellStyle name="Migliaia 2 3 2 2 2 3 2 2 3" xfId="15918"/>
    <cellStyle name="Migliaia 2 3 2 2 2 3 2 3" xfId="15919"/>
    <cellStyle name="Migliaia 2 3 2 2 2 3 2 3 2" xfId="15920"/>
    <cellStyle name="Migliaia 2 3 2 2 2 3 2 4" xfId="15921"/>
    <cellStyle name="Migliaia 2 3 2 2 2 3 3" xfId="15922"/>
    <cellStyle name="Migliaia 2 3 2 2 2 3 3 2" xfId="15923"/>
    <cellStyle name="Migliaia 2 3 2 2 2 3 3 2 2" xfId="15924"/>
    <cellStyle name="Migliaia 2 3 2 2 2 3 3 3" xfId="15925"/>
    <cellStyle name="Migliaia 2 3 2 2 2 3 4" xfId="15926"/>
    <cellStyle name="Migliaia 2 3 2 2 2 3 4 2" xfId="15927"/>
    <cellStyle name="Migliaia 2 3 2 2 2 3 5" xfId="15928"/>
    <cellStyle name="Migliaia 2 3 2 2 2 4" xfId="15929"/>
    <cellStyle name="Migliaia 2 3 2 2 2 4 2" xfId="15930"/>
    <cellStyle name="Migliaia 2 3 2 2 2 4 2 2" xfId="15931"/>
    <cellStyle name="Migliaia 2 3 2 2 2 4 2 2 2" xfId="15932"/>
    <cellStyle name="Migliaia 2 3 2 2 2 4 2 3" xfId="15933"/>
    <cellStyle name="Migliaia 2 3 2 2 2 4 3" xfId="15934"/>
    <cellStyle name="Migliaia 2 3 2 2 2 4 3 2" xfId="15935"/>
    <cellStyle name="Migliaia 2 3 2 2 2 4 4" xfId="15936"/>
    <cellStyle name="Migliaia 2 3 2 2 2 5" xfId="15937"/>
    <cellStyle name="Migliaia 2 3 2 2 2 5 2" xfId="15938"/>
    <cellStyle name="Migliaia 2 3 2 2 2 5 2 2" xfId="15939"/>
    <cellStyle name="Migliaia 2 3 2 2 2 5 3" xfId="15940"/>
    <cellStyle name="Migliaia 2 3 2 2 2 6" xfId="15941"/>
    <cellStyle name="Migliaia 2 3 2 2 2 6 2" xfId="15942"/>
    <cellStyle name="Migliaia 2 3 2 2 2 7" xfId="15943"/>
    <cellStyle name="Migliaia 2 3 2 2 3" xfId="15944"/>
    <cellStyle name="Migliaia 2 3 2 2 3 2" xfId="15945"/>
    <cellStyle name="Migliaia 2 3 2 2 3 2 2" xfId="15946"/>
    <cellStyle name="Migliaia 2 3 2 2 3 2 2 2" xfId="15947"/>
    <cellStyle name="Migliaia 2 3 2 2 3 2 2 2 2" xfId="15948"/>
    <cellStyle name="Migliaia 2 3 2 2 3 2 2 2 2 2" xfId="15949"/>
    <cellStyle name="Migliaia 2 3 2 2 3 2 2 2 3" xfId="15950"/>
    <cellStyle name="Migliaia 2 3 2 2 3 2 2 3" xfId="15951"/>
    <cellStyle name="Migliaia 2 3 2 2 3 2 2 3 2" xfId="15952"/>
    <cellStyle name="Migliaia 2 3 2 2 3 2 2 4" xfId="15953"/>
    <cellStyle name="Migliaia 2 3 2 2 3 2 3" xfId="15954"/>
    <cellStyle name="Migliaia 2 3 2 2 3 2 3 2" xfId="15955"/>
    <cellStyle name="Migliaia 2 3 2 2 3 2 3 2 2" xfId="15956"/>
    <cellStyle name="Migliaia 2 3 2 2 3 2 3 3" xfId="15957"/>
    <cellStyle name="Migliaia 2 3 2 2 3 2 4" xfId="15958"/>
    <cellStyle name="Migliaia 2 3 2 2 3 2 4 2" xfId="15959"/>
    <cellStyle name="Migliaia 2 3 2 2 3 2 5" xfId="15960"/>
    <cellStyle name="Migliaia 2 3 2 2 3 3" xfId="15961"/>
    <cellStyle name="Migliaia 2 3 2 2 3 3 2" xfId="15962"/>
    <cellStyle name="Migliaia 2 3 2 2 3 3 2 2" xfId="15963"/>
    <cellStyle name="Migliaia 2 3 2 2 3 3 2 2 2" xfId="15964"/>
    <cellStyle name="Migliaia 2 3 2 2 3 3 2 3" xfId="15965"/>
    <cellStyle name="Migliaia 2 3 2 2 3 3 3" xfId="15966"/>
    <cellStyle name="Migliaia 2 3 2 2 3 3 3 2" xfId="15967"/>
    <cellStyle name="Migliaia 2 3 2 2 3 3 4" xfId="15968"/>
    <cellStyle name="Migliaia 2 3 2 2 3 4" xfId="15969"/>
    <cellStyle name="Migliaia 2 3 2 2 3 4 2" xfId="15970"/>
    <cellStyle name="Migliaia 2 3 2 2 3 4 2 2" xfId="15971"/>
    <cellStyle name="Migliaia 2 3 2 2 3 4 3" xfId="15972"/>
    <cellStyle name="Migliaia 2 3 2 2 3 5" xfId="15973"/>
    <cellStyle name="Migliaia 2 3 2 2 3 5 2" xfId="15974"/>
    <cellStyle name="Migliaia 2 3 2 2 3 6" xfId="15975"/>
    <cellStyle name="Migliaia 2 3 2 2 4" xfId="15976"/>
    <cellStyle name="Migliaia 2 3 2 2 4 2" xfId="15977"/>
    <cellStyle name="Migliaia 2 3 2 2 4 2 2" xfId="15978"/>
    <cellStyle name="Migliaia 2 3 2 2 4 2 2 2" xfId="15979"/>
    <cellStyle name="Migliaia 2 3 2 2 4 2 2 2 2" xfId="15980"/>
    <cellStyle name="Migliaia 2 3 2 2 4 2 2 3" xfId="15981"/>
    <cellStyle name="Migliaia 2 3 2 2 4 2 3" xfId="15982"/>
    <cellStyle name="Migliaia 2 3 2 2 4 2 3 2" xfId="15983"/>
    <cellStyle name="Migliaia 2 3 2 2 4 2 4" xfId="15984"/>
    <cellStyle name="Migliaia 2 3 2 2 4 3" xfId="15985"/>
    <cellStyle name="Migliaia 2 3 2 2 4 3 2" xfId="15986"/>
    <cellStyle name="Migliaia 2 3 2 2 4 3 2 2" xfId="15987"/>
    <cellStyle name="Migliaia 2 3 2 2 4 3 3" xfId="15988"/>
    <cellStyle name="Migliaia 2 3 2 2 4 4" xfId="15989"/>
    <cellStyle name="Migliaia 2 3 2 2 4 4 2" xfId="15990"/>
    <cellStyle name="Migliaia 2 3 2 2 4 5" xfId="15991"/>
    <cellStyle name="Migliaia 2 3 2 2 5" xfId="15992"/>
    <cellStyle name="Migliaia 2 3 2 2 5 2" xfId="15993"/>
    <cellStyle name="Migliaia 2 3 2 2 5 2 2" xfId="15994"/>
    <cellStyle name="Migliaia 2 3 2 2 5 2 2 2" xfId="15995"/>
    <cellStyle name="Migliaia 2 3 2 2 5 2 3" xfId="15996"/>
    <cellStyle name="Migliaia 2 3 2 2 5 3" xfId="15997"/>
    <cellStyle name="Migliaia 2 3 2 2 5 3 2" xfId="15998"/>
    <cellStyle name="Migliaia 2 3 2 2 5 4" xfId="15999"/>
    <cellStyle name="Migliaia 2 3 2 2 6" xfId="16000"/>
    <cellStyle name="Migliaia 2 3 2 2 6 2" xfId="16001"/>
    <cellStyle name="Migliaia 2 3 2 2 6 2 2" xfId="16002"/>
    <cellStyle name="Migliaia 2 3 2 2 6 3" xfId="16003"/>
    <cellStyle name="Migliaia 2 3 2 2 7" xfId="16004"/>
    <cellStyle name="Migliaia 2 3 2 2 7 2" xfId="16005"/>
    <cellStyle name="Migliaia 2 3 2 2 8" xfId="16006"/>
    <cellStyle name="Migliaia 2 3 2 2 8 2" xfId="16007"/>
    <cellStyle name="Migliaia 2 3 2 2 9" xfId="16008"/>
    <cellStyle name="Migliaia 2 3 2 2 9 2" xfId="16009"/>
    <cellStyle name="Migliaia 2 3 2 3" xfId="16010"/>
    <cellStyle name="Migliaia 2 3 2 3 2" xfId="16011"/>
    <cellStyle name="Migliaia 2 3 2 3 2 2" xfId="16012"/>
    <cellStyle name="Migliaia 2 3 2 3 2 2 2" xfId="16013"/>
    <cellStyle name="Migliaia 2 3 2 3 2 2 2 2" xfId="16014"/>
    <cellStyle name="Migliaia 2 3 2 3 2 2 2 2 2" xfId="16015"/>
    <cellStyle name="Migliaia 2 3 2 3 2 2 2 2 2 2" xfId="16016"/>
    <cellStyle name="Migliaia 2 3 2 3 2 2 2 2 3" xfId="16017"/>
    <cellStyle name="Migliaia 2 3 2 3 2 2 2 3" xfId="16018"/>
    <cellStyle name="Migliaia 2 3 2 3 2 2 2 3 2" xfId="16019"/>
    <cellStyle name="Migliaia 2 3 2 3 2 2 2 4" xfId="16020"/>
    <cellStyle name="Migliaia 2 3 2 3 2 2 3" xfId="16021"/>
    <cellStyle name="Migliaia 2 3 2 3 2 2 3 2" xfId="16022"/>
    <cellStyle name="Migliaia 2 3 2 3 2 2 3 2 2" xfId="16023"/>
    <cellStyle name="Migliaia 2 3 2 3 2 2 3 3" xfId="16024"/>
    <cellStyle name="Migliaia 2 3 2 3 2 2 4" xfId="16025"/>
    <cellStyle name="Migliaia 2 3 2 3 2 2 4 2" xfId="16026"/>
    <cellStyle name="Migliaia 2 3 2 3 2 2 5" xfId="16027"/>
    <cellStyle name="Migliaia 2 3 2 3 2 3" xfId="16028"/>
    <cellStyle name="Migliaia 2 3 2 3 2 3 2" xfId="16029"/>
    <cellStyle name="Migliaia 2 3 2 3 2 3 2 2" xfId="16030"/>
    <cellStyle name="Migliaia 2 3 2 3 2 3 2 2 2" xfId="16031"/>
    <cellStyle name="Migliaia 2 3 2 3 2 3 2 3" xfId="16032"/>
    <cellStyle name="Migliaia 2 3 2 3 2 3 3" xfId="16033"/>
    <cellStyle name="Migliaia 2 3 2 3 2 3 3 2" xfId="16034"/>
    <cellStyle name="Migliaia 2 3 2 3 2 3 4" xfId="16035"/>
    <cellStyle name="Migliaia 2 3 2 3 2 4" xfId="16036"/>
    <cellStyle name="Migliaia 2 3 2 3 2 4 2" xfId="16037"/>
    <cellStyle name="Migliaia 2 3 2 3 2 4 2 2" xfId="16038"/>
    <cellStyle name="Migliaia 2 3 2 3 2 4 3" xfId="16039"/>
    <cellStyle name="Migliaia 2 3 2 3 2 5" xfId="16040"/>
    <cellStyle name="Migliaia 2 3 2 3 2 5 2" xfId="16041"/>
    <cellStyle name="Migliaia 2 3 2 3 2 6" xfId="16042"/>
    <cellStyle name="Migliaia 2 3 2 3 3" xfId="16043"/>
    <cellStyle name="Migliaia 2 3 2 3 3 2" xfId="16044"/>
    <cellStyle name="Migliaia 2 3 2 3 3 2 2" xfId="16045"/>
    <cellStyle name="Migliaia 2 3 2 3 3 2 2 2" xfId="16046"/>
    <cellStyle name="Migliaia 2 3 2 3 3 2 2 2 2" xfId="16047"/>
    <cellStyle name="Migliaia 2 3 2 3 3 2 2 3" xfId="16048"/>
    <cellStyle name="Migliaia 2 3 2 3 3 2 3" xfId="16049"/>
    <cellStyle name="Migliaia 2 3 2 3 3 2 3 2" xfId="16050"/>
    <cellStyle name="Migliaia 2 3 2 3 3 2 4" xfId="16051"/>
    <cellStyle name="Migliaia 2 3 2 3 3 3" xfId="16052"/>
    <cellStyle name="Migliaia 2 3 2 3 3 3 2" xfId="16053"/>
    <cellStyle name="Migliaia 2 3 2 3 3 3 2 2" xfId="16054"/>
    <cellStyle name="Migliaia 2 3 2 3 3 3 3" xfId="16055"/>
    <cellStyle name="Migliaia 2 3 2 3 3 4" xfId="16056"/>
    <cellStyle name="Migliaia 2 3 2 3 3 4 2" xfId="16057"/>
    <cellStyle name="Migliaia 2 3 2 3 3 5" xfId="16058"/>
    <cellStyle name="Migliaia 2 3 2 3 4" xfId="16059"/>
    <cellStyle name="Migliaia 2 3 2 3 4 2" xfId="16060"/>
    <cellStyle name="Migliaia 2 3 2 3 4 2 2" xfId="16061"/>
    <cellStyle name="Migliaia 2 3 2 3 4 2 2 2" xfId="16062"/>
    <cellStyle name="Migliaia 2 3 2 3 4 2 3" xfId="16063"/>
    <cellStyle name="Migliaia 2 3 2 3 4 3" xfId="16064"/>
    <cellStyle name="Migliaia 2 3 2 3 4 3 2" xfId="16065"/>
    <cellStyle name="Migliaia 2 3 2 3 4 4" xfId="16066"/>
    <cellStyle name="Migliaia 2 3 2 3 5" xfId="16067"/>
    <cellStyle name="Migliaia 2 3 2 3 5 2" xfId="16068"/>
    <cellStyle name="Migliaia 2 3 2 3 5 2 2" xfId="16069"/>
    <cellStyle name="Migliaia 2 3 2 3 5 3" xfId="16070"/>
    <cellStyle name="Migliaia 2 3 2 3 6" xfId="16071"/>
    <cellStyle name="Migliaia 2 3 2 3 6 2" xfId="16072"/>
    <cellStyle name="Migliaia 2 3 2 3 7" xfId="16073"/>
    <cellStyle name="Migliaia 2 3 2 4" xfId="16074"/>
    <cellStyle name="Migliaia 2 3 2 4 2" xfId="16075"/>
    <cellStyle name="Migliaia 2 3 2 4 2 2" xfId="16076"/>
    <cellStyle name="Migliaia 2 3 2 4 2 2 2" xfId="16077"/>
    <cellStyle name="Migliaia 2 3 2 4 2 2 2 2" xfId="16078"/>
    <cellStyle name="Migliaia 2 3 2 4 2 2 2 2 2" xfId="16079"/>
    <cellStyle name="Migliaia 2 3 2 4 2 2 2 3" xfId="16080"/>
    <cellStyle name="Migliaia 2 3 2 4 2 2 3" xfId="16081"/>
    <cellStyle name="Migliaia 2 3 2 4 2 2 3 2" xfId="16082"/>
    <cellStyle name="Migliaia 2 3 2 4 2 2 4" xfId="16083"/>
    <cellStyle name="Migliaia 2 3 2 4 2 3" xfId="16084"/>
    <cellStyle name="Migliaia 2 3 2 4 2 3 2" xfId="16085"/>
    <cellStyle name="Migliaia 2 3 2 4 2 3 2 2" xfId="16086"/>
    <cellStyle name="Migliaia 2 3 2 4 2 3 3" xfId="16087"/>
    <cellStyle name="Migliaia 2 3 2 4 2 4" xfId="16088"/>
    <cellStyle name="Migliaia 2 3 2 4 2 4 2" xfId="16089"/>
    <cellStyle name="Migliaia 2 3 2 4 2 5" xfId="16090"/>
    <cellStyle name="Migliaia 2 3 2 4 3" xfId="16091"/>
    <cellStyle name="Migliaia 2 3 2 4 3 2" xfId="16092"/>
    <cellStyle name="Migliaia 2 3 2 4 3 2 2" xfId="16093"/>
    <cellStyle name="Migliaia 2 3 2 4 3 2 2 2" xfId="16094"/>
    <cellStyle name="Migliaia 2 3 2 4 3 2 3" xfId="16095"/>
    <cellStyle name="Migliaia 2 3 2 4 3 3" xfId="16096"/>
    <cellStyle name="Migliaia 2 3 2 4 3 3 2" xfId="16097"/>
    <cellStyle name="Migliaia 2 3 2 4 3 4" xfId="16098"/>
    <cellStyle name="Migliaia 2 3 2 4 4" xfId="16099"/>
    <cellStyle name="Migliaia 2 3 2 4 4 2" xfId="16100"/>
    <cellStyle name="Migliaia 2 3 2 4 4 2 2" xfId="16101"/>
    <cellStyle name="Migliaia 2 3 2 4 4 3" xfId="16102"/>
    <cellStyle name="Migliaia 2 3 2 4 5" xfId="16103"/>
    <cellStyle name="Migliaia 2 3 2 4 5 2" xfId="16104"/>
    <cellStyle name="Migliaia 2 3 2 4 6" xfId="16105"/>
    <cellStyle name="Migliaia 2 3 2 5" xfId="16106"/>
    <cellStyle name="Migliaia 2 3 2 5 2" xfId="16107"/>
    <cellStyle name="Migliaia 2 3 2 5 2 2" xfId="16108"/>
    <cellStyle name="Migliaia 2 3 2 5 2 2 2" xfId="16109"/>
    <cellStyle name="Migliaia 2 3 2 5 2 2 2 2" xfId="16110"/>
    <cellStyle name="Migliaia 2 3 2 5 2 2 3" xfId="16111"/>
    <cellStyle name="Migliaia 2 3 2 5 2 3" xfId="16112"/>
    <cellStyle name="Migliaia 2 3 2 5 2 3 2" xfId="16113"/>
    <cellStyle name="Migliaia 2 3 2 5 2 4" xfId="16114"/>
    <cellStyle name="Migliaia 2 3 2 5 3" xfId="16115"/>
    <cellStyle name="Migliaia 2 3 2 5 3 2" xfId="16116"/>
    <cellStyle name="Migliaia 2 3 2 5 3 2 2" xfId="16117"/>
    <cellStyle name="Migliaia 2 3 2 5 3 3" xfId="16118"/>
    <cellStyle name="Migliaia 2 3 2 5 4" xfId="16119"/>
    <cellStyle name="Migliaia 2 3 2 5 4 2" xfId="16120"/>
    <cellStyle name="Migliaia 2 3 2 5 5" xfId="16121"/>
    <cellStyle name="Migliaia 2 3 2 6" xfId="16122"/>
    <cellStyle name="Migliaia 2 3 2 6 2" xfId="16123"/>
    <cellStyle name="Migliaia 2 3 2 6 2 2" xfId="16124"/>
    <cellStyle name="Migliaia 2 3 2 6 2 2 2" xfId="16125"/>
    <cellStyle name="Migliaia 2 3 2 6 2 3" xfId="16126"/>
    <cellStyle name="Migliaia 2 3 2 6 3" xfId="16127"/>
    <cellStyle name="Migliaia 2 3 2 6 3 2" xfId="16128"/>
    <cellStyle name="Migliaia 2 3 2 6 4" xfId="16129"/>
    <cellStyle name="Migliaia 2 3 2 7" xfId="16130"/>
    <cellStyle name="Migliaia 2 3 2 7 2" xfId="16131"/>
    <cellStyle name="Migliaia 2 3 2 7 2 2" xfId="16132"/>
    <cellStyle name="Migliaia 2 3 2 7 3" xfId="16133"/>
    <cellStyle name="Migliaia 2 3 2 8" xfId="16134"/>
    <cellStyle name="Migliaia 2 3 2 8 2" xfId="16135"/>
    <cellStyle name="Migliaia 2 3 2 9" xfId="16136"/>
    <cellStyle name="Migliaia 2 3 2 9 2" xfId="16137"/>
    <cellStyle name="Migliaia 2 3 3" xfId="16138"/>
    <cellStyle name="Migliaia 2 3 3 10" xfId="16139"/>
    <cellStyle name="Migliaia 2 3 3 2" xfId="16140"/>
    <cellStyle name="Migliaia 2 3 3 2 2" xfId="16141"/>
    <cellStyle name="Migliaia 2 3 3 2 2 2" xfId="16142"/>
    <cellStyle name="Migliaia 2 3 3 2 2 2 2" xfId="16143"/>
    <cellStyle name="Migliaia 2 3 3 2 2 2 2 2" xfId="16144"/>
    <cellStyle name="Migliaia 2 3 3 2 2 2 2 2 2" xfId="16145"/>
    <cellStyle name="Migliaia 2 3 3 2 2 2 2 2 2 2" xfId="16146"/>
    <cellStyle name="Migliaia 2 3 3 2 2 2 2 2 3" xfId="16147"/>
    <cellStyle name="Migliaia 2 3 3 2 2 2 2 3" xfId="16148"/>
    <cellStyle name="Migliaia 2 3 3 2 2 2 2 3 2" xfId="16149"/>
    <cellStyle name="Migliaia 2 3 3 2 2 2 2 4" xfId="16150"/>
    <cellStyle name="Migliaia 2 3 3 2 2 2 3" xfId="16151"/>
    <cellStyle name="Migliaia 2 3 3 2 2 2 3 2" xfId="16152"/>
    <cellStyle name="Migliaia 2 3 3 2 2 2 3 2 2" xfId="16153"/>
    <cellStyle name="Migliaia 2 3 3 2 2 2 3 3" xfId="16154"/>
    <cellStyle name="Migliaia 2 3 3 2 2 2 4" xfId="16155"/>
    <cellStyle name="Migliaia 2 3 3 2 2 2 4 2" xfId="16156"/>
    <cellStyle name="Migliaia 2 3 3 2 2 2 5" xfId="16157"/>
    <cellStyle name="Migliaia 2 3 3 2 2 3" xfId="16158"/>
    <cellStyle name="Migliaia 2 3 3 2 2 3 2" xfId="16159"/>
    <cellStyle name="Migliaia 2 3 3 2 2 3 2 2" xfId="16160"/>
    <cellStyle name="Migliaia 2 3 3 2 2 3 2 2 2" xfId="16161"/>
    <cellStyle name="Migliaia 2 3 3 2 2 3 2 3" xfId="16162"/>
    <cellStyle name="Migliaia 2 3 3 2 2 3 3" xfId="16163"/>
    <cellStyle name="Migliaia 2 3 3 2 2 3 3 2" xfId="16164"/>
    <cellStyle name="Migliaia 2 3 3 2 2 3 4" xfId="16165"/>
    <cellStyle name="Migliaia 2 3 3 2 2 4" xfId="16166"/>
    <cellStyle name="Migliaia 2 3 3 2 2 4 2" xfId="16167"/>
    <cellStyle name="Migliaia 2 3 3 2 2 4 2 2" xfId="16168"/>
    <cellStyle name="Migliaia 2 3 3 2 2 4 3" xfId="16169"/>
    <cellStyle name="Migliaia 2 3 3 2 2 5" xfId="16170"/>
    <cellStyle name="Migliaia 2 3 3 2 2 5 2" xfId="16171"/>
    <cellStyle name="Migliaia 2 3 3 2 2 6" xfId="16172"/>
    <cellStyle name="Migliaia 2 3 3 2 3" xfId="16173"/>
    <cellStyle name="Migliaia 2 3 3 2 3 2" xfId="16174"/>
    <cellStyle name="Migliaia 2 3 3 2 3 2 2" xfId="16175"/>
    <cellStyle name="Migliaia 2 3 3 2 3 2 2 2" xfId="16176"/>
    <cellStyle name="Migliaia 2 3 3 2 3 2 2 2 2" xfId="16177"/>
    <cellStyle name="Migliaia 2 3 3 2 3 2 2 3" xfId="16178"/>
    <cellStyle name="Migliaia 2 3 3 2 3 2 3" xfId="16179"/>
    <cellStyle name="Migliaia 2 3 3 2 3 2 3 2" xfId="16180"/>
    <cellStyle name="Migliaia 2 3 3 2 3 2 4" xfId="16181"/>
    <cellStyle name="Migliaia 2 3 3 2 3 3" xfId="16182"/>
    <cellStyle name="Migliaia 2 3 3 2 3 3 2" xfId="16183"/>
    <cellStyle name="Migliaia 2 3 3 2 3 3 2 2" xfId="16184"/>
    <cellStyle name="Migliaia 2 3 3 2 3 3 3" xfId="16185"/>
    <cellStyle name="Migliaia 2 3 3 2 3 4" xfId="16186"/>
    <cellStyle name="Migliaia 2 3 3 2 3 4 2" xfId="16187"/>
    <cellStyle name="Migliaia 2 3 3 2 3 5" xfId="16188"/>
    <cellStyle name="Migliaia 2 3 3 2 4" xfId="16189"/>
    <cellStyle name="Migliaia 2 3 3 2 4 2" xfId="16190"/>
    <cellStyle name="Migliaia 2 3 3 2 4 2 2" xfId="16191"/>
    <cellStyle name="Migliaia 2 3 3 2 4 2 2 2" xfId="16192"/>
    <cellStyle name="Migliaia 2 3 3 2 4 2 3" xfId="16193"/>
    <cellStyle name="Migliaia 2 3 3 2 4 3" xfId="16194"/>
    <cellStyle name="Migliaia 2 3 3 2 4 3 2" xfId="16195"/>
    <cellStyle name="Migliaia 2 3 3 2 4 4" xfId="16196"/>
    <cellStyle name="Migliaia 2 3 3 2 5" xfId="16197"/>
    <cellStyle name="Migliaia 2 3 3 2 5 2" xfId="16198"/>
    <cellStyle name="Migliaia 2 3 3 2 5 2 2" xfId="16199"/>
    <cellStyle name="Migliaia 2 3 3 2 5 3" xfId="16200"/>
    <cellStyle name="Migliaia 2 3 3 2 6" xfId="16201"/>
    <cellStyle name="Migliaia 2 3 3 2 6 2" xfId="16202"/>
    <cellStyle name="Migliaia 2 3 3 2 7" xfId="16203"/>
    <cellStyle name="Migliaia 2 3 3 2 7 2" xfId="16204"/>
    <cellStyle name="Migliaia 2 3 3 2 8" xfId="16205"/>
    <cellStyle name="Migliaia 2 3 3 3" xfId="16206"/>
    <cellStyle name="Migliaia 2 3 3 3 2" xfId="16207"/>
    <cellStyle name="Migliaia 2 3 3 3 2 2" xfId="16208"/>
    <cellStyle name="Migliaia 2 3 3 3 2 2 2" xfId="16209"/>
    <cellStyle name="Migliaia 2 3 3 3 2 2 2 2" xfId="16210"/>
    <cellStyle name="Migliaia 2 3 3 3 2 2 2 2 2" xfId="16211"/>
    <cellStyle name="Migliaia 2 3 3 3 2 2 2 3" xfId="16212"/>
    <cellStyle name="Migliaia 2 3 3 3 2 2 3" xfId="16213"/>
    <cellStyle name="Migliaia 2 3 3 3 2 2 3 2" xfId="16214"/>
    <cellStyle name="Migliaia 2 3 3 3 2 2 4" xfId="16215"/>
    <cellStyle name="Migliaia 2 3 3 3 2 3" xfId="16216"/>
    <cellStyle name="Migliaia 2 3 3 3 2 3 2" xfId="16217"/>
    <cellStyle name="Migliaia 2 3 3 3 2 3 2 2" xfId="16218"/>
    <cellStyle name="Migliaia 2 3 3 3 2 3 3" xfId="16219"/>
    <cellStyle name="Migliaia 2 3 3 3 2 4" xfId="16220"/>
    <cellStyle name="Migliaia 2 3 3 3 2 4 2" xfId="16221"/>
    <cellStyle name="Migliaia 2 3 3 3 2 5" xfId="16222"/>
    <cellStyle name="Migliaia 2 3 3 3 3" xfId="16223"/>
    <cellStyle name="Migliaia 2 3 3 3 3 2" xfId="16224"/>
    <cellStyle name="Migliaia 2 3 3 3 3 2 2" xfId="16225"/>
    <cellStyle name="Migliaia 2 3 3 3 3 2 2 2" xfId="16226"/>
    <cellStyle name="Migliaia 2 3 3 3 3 2 3" xfId="16227"/>
    <cellStyle name="Migliaia 2 3 3 3 3 3" xfId="16228"/>
    <cellStyle name="Migliaia 2 3 3 3 3 3 2" xfId="16229"/>
    <cellStyle name="Migliaia 2 3 3 3 3 4" xfId="16230"/>
    <cellStyle name="Migliaia 2 3 3 3 4" xfId="16231"/>
    <cellStyle name="Migliaia 2 3 3 3 4 2" xfId="16232"/>
    <cellStyle name="Migliaia 2 3 3 3 4 2 2" xfId="16233"/>
    <cellStyle name="Migliaia 2 3 3 3 4 3" xfId="16234"/>
    <cellStyle name="Migliaia 2 3 3 3 5" xfId="16235"/>
    <cellStyle name="Migliaia 2 3 3 3 5 2" xfId="16236"/>
    <cellStyle name="Migliaia 2 3 3 3 6" xfId="16237"/>
    <cellStyle name="Migliaia 2 3 3 4" xfId="16238"/>
    <cellStyle name="Migliaia 2 3 3 4 2" xfId="16239"/>
    <cellStyle name="Migliaia 2 3 3 4 2 2" xfId="16240"/>
    <cellStyle name="Migliaia 2 3 3 4 2 2 2" xfId="16241"/>
    <cellStyle name="Migliaia 2 3 3 4 2 2 2 2" xfId="16242"/>
    <cellStyle name="Migliaia 2 3 3 4 2 2 3" xfId="16243"/>
    <cellStyle name="Migliaia 2 3 3 4 2 3" xfId="16244"/>
    <cellStyle name="Migliaia 2 3 3 4 2 3 2" xfId="16245"/>
    <cellStyle name="Migliaia 2 3 3 4 2 4" xfId="16246"/>
    <cellStyle name="Migliaia 2 3 3 4 3" xfId="16247"/>
    <cellStyle name="Migliaia 2 3 3 4 3 2" xfId="16248"/>
    <cellStyle name="Migliaia 2 3 3 4 3 2 2" xfId="16249"/>
    <cellStyle name="Migliaia 2 3 3 4 3 3" xfId="16250"/>
    <cellStyle name="Migliaia 2 3 3 4 4" xfId="16251"/>
    <cellStyle name="Migliaia 2 3 3 4 4 2" xfId="16252"/>
    <cellStyle name="Migliaia 2 3 3 4 5" xfId="16253"/>
    <cellStyle name="Migliaia 2 3 3 5" xfId="16254"/>
    <cellStyle name="Migliaia 2 3 3 5 2" xfId="16255"/>
    <cellStyle name="Migliaia 2 3 3 5 2 2" xfId="16256"/>
    <cellStyle name="Migliaia 2 3 3 5 2 2 2" xfId="16257"/>
    <cellStyle name="Migliaia 2 3 3 5 2 3" xfId="16258"/>
    <cellStyle name="Migliaia 2 3 3 5 3" xfId="16259"/>
    <cellStyle name="Migliaia 2 3 3 5 3 2" xfId="16260"/>
    <cellStyle name="Migliaia 2 3 3 5 4" xfId="16261"/>
    <cellStyle name="Migliaia 2 3 3 6" xfId="16262"/>
    <cellStyle name="Migliaia 2 3 3 6 2" xfId="16263"/>
    <cellStyle name="Migliaia 2 3 3 6 2 2" xfId="16264"/>
    <cellStyle name="Migliaia 2 3 3 6 3" xfId="16265"/>
    <cellStyle name="Migliaia 2 3 3 7" xfId="16266"/>
    <cellStyle name="Migliaia 2 3 3 7 2" xfId="16267"/>
    <cellStyle name="Migliaia 2 3 3 8" xfId="16268"/>
    <cellStyle name="Migliaia 2 3 3 8 2" xfId="16269"/>
    <cellStyle name="Migliaia 2 3 3 9" xfId="16270"/>
    <cellStyle name="Migliaia 2 3 3 9 2" xfId="16271"/>
    <cellStyle name="Migliaia 2 3 4" xfId="16272"/>
    <cellStyle name="Migliaia 2 3 4 2" xfId="16273"/>
    <cellStyle name="Migliaia 2 3 4 2 2" xfId="16274"/>
    <cellStyle name="Migliaia 2 3 4 2 2 2" xfId="16275"/>
    <cellStyle name="Migliaia 2 3 4 2 2 2 2" xfId="16276"/>
    <cellStyle name="Migliaia 2 3 4 2 2 2 2 2" xfId="16277"/>
    <cellStyle name="Migliaia 2 3 4 2 2 2 2 2 2" xfId="16278"/>
    <cellStyle name="Migliaia 2 3 4 2 2 2 2 3" xfId="16279"/>
    <cellStyle name="Migliaia 2 3 4 2 2 2 3" xfId="16280"/>
    <cellStyle name="Migliaia 2 3 4 2 2 2 3 2" xfId="16281"/>
    <cellStyle name="Migliaia 2 3 4 2 2 2 4" xfId="16282"/>
    <cellStyle name="Migliaia 2 3 4 2 2 3" xfId="16283"/>
    <cellStyle name="Migliaia 2 3 4 2 2 3 2" xfId="16284"/>
    <cellStyle name="Migliaia 2 3 4 2 2 3 2 2" xfId="16285"/>
    <cellStyle name="Migliaia 2 3 4 2 2 3 3" xfId="16286"/>
    <cellStyle name="Migliaia 2 3 4 2 2 4" xfId="16287"/>
    <cellStyle name="Migliaia 2 3 4 2 2 4 2" xfId="16288"/>
    <cellStyle name="Migliaia 2 3 4 2 2 5" xfId="16289"/>
    <cellStyle name="Migliaia 2 3 4 2 3" xfId="16290"/>
    <cellStyle name="Migliaia 2 3 4 2 3 2" xfId="16291"/>
    <cellStyle name="Migliaia 2 3 4 2 3 2 2" xfId="16292"/>
    <cellStyle name="Migliaia 2 3 4 2 3 2 2 2" xfId="16293"/>
    <cellStyle name="Migliaia 2 3 4 2 3 2 3" xfId="16294"/>
    <cellStyle name="Migliaia 2 3 4 2 3 3" xfId="16295"/>
    <cellStyle name="Migliaia 2 3 4 2 3 3 2" xfId="16296"/>
    <cellStyle name="Migliaia 2 3 4 2 3 4" xfId="16297"/>
    <cellStyle name="Migliaia 2 3 4 2 4" xfId="16298"/>
    <cellStyle name="Migliaia 2 3 4 2 4 2" xfId="16299"/>
    <cellStyle name="Migliaia 2 3 4 2 4 2 2" xfId="16300"/>
    <cellStyle name="Migliaia 2 3 4 2 4 3" xfId="16301"/>
    <cellStyle name="Migliaia 2 3 4 2 5" xfId="16302"/>
    <cellStyle name="Migliaia 2 3 4 2 5 2" xfId="16303"/>
    <cellStyle name="Migliaia 2 3 4 2 6" xfId="16304"/>
    <cellStyle name="Migliaia 2 3 4 3" xfId="16305"/>
    <cellStyle name="Migliaia 2 3 4 3 2" xfId="16306"/>
    <cellStyle name="Migliaia 2 3 4 3 2 2" xfId="16307"/>
    <cellStyle name="Migliaia 2 3 4 3 2 2 2" xfId="16308"/>
    <cellStyle name="Migliaia 2 3 4 3 2 2 2 2" xfId="16309"/>
    <cellStyle name="Migliaia 2 3 4 3 2 2 3" xfId="16310"/>
    <cellStyle name="Migliaia 2 3 4 3 2 3" xfId="16311"/>
    <cellStyle name="Migliaia 2 3 4 3 2 3 2" xfId="16312"/>
    <cellStyle name="Migliaia 2 3 4 3 2 4" xfId="16313"/>
    <cellStyle name="Migliaia 2 3 4 3 3" xfId="16314"/>
    <cellStyle name="Migliaia 2 3 4 3 3 2" xfId="16315"/>
    <cellStyle name="Migliaia 2 3 4 3 3 2 2" xfId="16316"/>
    <cellStyle name="Migliaia 2 3 4 3 3 3" xfId="16317"/>
    <cellStyle name="Migliaia 2 3 4 3 4" xfId="16318"/>
    <cellStyle name="Migliaia 2 3 4 3 4 2" xfId="16319"/>
    <cellStyle name="Migliaia 2 3 4 3 5" xfId="16320"/>
    <cellStyle name="Migliaia 2 3 4 4" xfId="16321"/>
    <cellStyle name="Migliaia 2 3 4 4 2" xfId="16322"/>
    <cellStyle name="Migliaia 2 3 4 4 2 2" xfId="16323"/>
    <cellStyle name="Migliaia 2 3 4 4 2 2 2" xfId="16324"/>
    <cellStyle name="Migliaia 2 3 4 4 2 3" xfId="16325"/>
    <cellStyle name="Migliaia 2 3 4 4 3" xfId="16326"/>
    <cellStyle name="Migliaia 2 3 4 4 3 2" xfId="16327"/>
    <cellStyle name="Migliaia 2 3 4 4 4" xfId="16328"/>
    <cellStyle name="Migliaia 2 3 4 5" xfId="16329"/>
    <cellStyle name="Migliaia 2 3 4 5 2" xfId="16330"/>
    <cellStyle name="Migliaia 2 3 4 5 2 2" xfId="16331"/>
    <cellStyle name="Migliaia 2 3 4 5 3" xfId="16332"/>
    <cellStyle name="Migliaia 2 3 4 6" xfId="16333"/>
    <cellStyle name="Migliaia 2 3 4 6 2" xfId="16334"/>
    <cellStyle name="Migliaia 2 3 4 7" xfId="16335"/>
    <cellStyle name="Migliaia 2 3 4 7 2" xfId="16336"/>
    <cellStyle name="Migliaia 2 3 4 8" xfId="16337"/>
    <cellStyle name="Migliaia 2 3 5" xfId="16338"/>
    <cellStyle name="Migliaia 2 3 5 2" xfId="16339"/>
    <cellStyle name="Migliaia 2 3 5 2 2" xfId="16340"/>
    <cellStyle name="Migliaia 2 3 5 2 2 2" xfId="16341"/>
    <cellStyle name="Migliaia 2 3 5 2 2 2 2" xfId="16342"/>
    <cellStyle name="Migliaia 2 3 5 2 2 2 2 2" xfId="16343"/>
    <cellStyle name="Migliaia 2 3 5 2 2 2 3" xfId="16344"/>
    <cellStyle name="Migliaia 2 3 5 2 2 3" xfId="16345"/>
    <cellStyle name="Migliaia 2 3 5 2 2 3 2" xfId="16346"/>
    <cellStyle name="Migliaia 2 3 5 2 2 4" xfId="16347"/>
    <cellStyle name="Migliaia 2 3 5 2 3" xfId="16348"/>
    <cellStyle name="Migliaia 2 3 5 2 3 2" xfId="16349"/>
    <cellStyle name="Migliaia 2 3 5 2 3 2 2" xfId="16350"/>
    <cellStyle name="Migliaia 2 3 5 2 3 3" xfId="16351"/>
    <cellStyle name="Migliaia 2 3 5 2 4" xfId="16352"/>
    <cellStyle name="Migliaia 2 3 5 2 4 2" xfId="16353"/>
    <cellStyle name="Migliaia 2 3 5 2 5" xfId="16354"/>
    <cellStyle name="Migliaia 2 3 5 3" xfId="16355"/>
    <cellStyle name="Migliaia 2 3 5 3 2" xfId="16356"/>
    <cellStyle name="Migliaia 2 3 5 3 2 2" xfId="16357"/>
    <cellStyle name="Migliaia 2 3 5 3 2 2 2" xfId="16358"/>
    <cellStyle name="Migliaia 2 3 5 3 2 3" xfId="16359"/>
    <cellStyle name="Migliaia 2 3 5 3 3" xfId="16360"/>
    <cellStyle name="Migliaia 2 3 5 3 3 2" xfId="16361"/>
    <cellStyle name="Migliaia 2 3 5 3 4" xfId="16362"/>
    <cellStyle name="Migliaia 2 3 5 4" xfId="16363"/>
    <cellStyle name="Migliaia 2 3 5 4 2" xfId="16364"/>
    <cellStyle name="Migliaia 2 3 5 4 2 2" xfId="16365"/>
    <cellStyle name="Migliaia 2 3 5 4 3" xfId="16366"/>
    <cellStyle name="Migliaia 2 3 5 5" xfId="16367"/>
    <cellStyle name="Migliaia 2 3 5 5 2" xfId="16368"/>
    <cellStyle name="Migliaia 2 3 5 6" xfId="16369"/>
    <cellStyle name="Migliaia 2 3 6" xfId="16370"/>
    <cellStyle name="Migliaia 2 3 6 2" xfId="16371"/>
    <cellStyle name="Migliaia 2 3 6 2 2" xfId="16372"/>
    <cellStyle name="Migliaia 2 3 6 2 2 2" xfId="16373"/>
    <cellStyle name="Migliaia 2 3 6 2 2 2 2" xfId="16374"/>
    <cellStyle name="Migliaia 2 3 6 2 2 3" xfId="16375"/>
    <cellStyle name="Migliaia 2 3 6 2 3" xfId="16376"/>
    <cellStyle name="Migliaia 2 3 6 2 3 2" xfId="16377"/>
    <cellStyle name="Migliaia 2 3 6 2 4" xfId="16378"/>
    <cellStyle name="Migliaia 2 3 6 3" xfId="16379"/>
    <cellStyle name="Migliaia 2 3 6 3 2" xfId="16380"/>
    <cellStyle name="Migliaia 2 3 6 3 2 2" xfId="16381"/>
    <cellStyle name="Migliaia 2 3 6 3 3" xfId="16382"/>
    <cellStyle name="Migliaia 2 3 6 4" xfId="16383"/>
    <cellStyle name="Migliaia 2 3 6 4 2" xfId="16384"/>
    <cellStyle name="Migliaia 2 3 6 5" xfId="16385"/>
    <cellStyle name="Migliaia 2 3 7" xfId="16386"/>
    <cellStyle name="Migliaia 2 3 7 2" xfId="16387"/>
    <cellStyle name="Migliaia 2 3 7 2 2" xfId="16388"/>
    <cellStyle name="Migliaia 2 3 7 2 2 2" xfId="16389"/>
    <cellStyle name="Migliaia 2 3 7 2 3" xfId="16390"/>
    <cellStyle name="Migliaia 2 3 7 3" xfId="16391"/>
    <cellStyle name="Migliaia 2 3 7 3 2" xfId="16392"/>
    <cellStyle name="Migliaia 2 3 7 4" xfId="16393"/>
    <cellStyle name="Migliaia 2 3 8" xfId="16394"/>
    <cellStyle name="Migliaia 2 3 8 2" xfId="16395"/>
    <cellStyle name="Migliaia 2 3 8 2 2" xfId="16396"/>
    <cellStyle name="Migliaia 2 3 8 3" xfId="16397"/>
    <cellStyle name="Migliaia 2 3 9" xfId="16398"/>
    <cellStyle name="Migliaia 2 3 9 2" xfId="16399"/>
    <cellStyle name="Migliaia 2 4" xfId="16400"/>
    <cellStyle name="Migliaia 2 4 10" xfId="16401"/>
    <cellStyle name="Migliaia 2 4 10 2" xfId="16402"/>
    <cellStyle name="Migliaia 2 4 11" xfId="16403"/>
    <cellStyle name="Migliaia 2 4 12" xfId="16404"/>
    <cellStyle name="Migliaia 2 4 13" xfId="16405"/>
    <cellStyle name="Migliaia 2 4 2" xfId="16406"/>
    <cellStyle name="Migliaia 2 4 2 10" xfId="16407"/>
    <cellStyle name="Migliaia 2 4 2 2" xfId="16408"/>
    <cellStyle name="Migliaia 2 4 2 2 2" xfId="16409"/>
    <cellStyle name="Migliaia 2 4 2 2 2 2" xfId="16410"/>
    <cellStyle name="Migliaia 2 4 2 2 2 2 2" xfId="16411"/>
    <cellStyle name="Migliaia 2 4 2 2 2 2 2 2" xfId="16412"/>
    <cellStyle name="Migliaia 2 4 2 2 2 2 2 2 2" xfId="16413"/>
    <cellStyle name="Migliaia 2 4 2 2 2 2 2 2 2 2" xfId="16414"/>
    <cellStyle name="Migliaia 2 4 2 2 2 2 2 2 3" xfId="16415"/>
    <cellStyle name="Migliaia 2 4 2 2 2 2 2 3" xfId="16416"/>
    <cellStyle name="Migliaia 2 4 2 2 2 2 2 3 2" xfId="16417"/>
    <cellStyle name="Migliaia 2 4 2 2 2 2 2 4" xfId="16418"/>
    <cellStyle name="Migliaia 2 4 2 2 2 2 3" xfId="16419"/>
    <cellStyle name="Migliaia 2 4 2 2 2 2 3 2" xfId="16420"/>
    <cellStyle name="Migliaia 2 4 2 2 2 2 3 2 2" xfId="16421"/>
    <cellStyle name="Migliaia 2 4 2 2 2 2 3 3" xfId="16422"/>
    <cellStyle name="Migliaia 2 4 2 2 2 2 4" xfId="16423"/>
    <cellStyle name="Migliaia 2 4 2 2 2 2 4 2" xfId="16424"/>
    <cellStyle name="Migliaia 2 4 2 2 2 2 5" xfId="16425"/>
    <cellStyle name="Migliaia 2 4 2 2 2 3" xfId="16426"/>
    <cellStyle name="Migliaia 2 4 2 2 2 3 2" xfId="16427"/>
    <cellStyle name="Migliaia 2 4 2 2 2 3 2 2" xfId="16428"/>
    <cellStyle name="Migliaia 2 4 2 2 2 3 2 2 2" xfId="16429"/>
    <cellStyle name="Migliaia 2 4 2 2 2 3 2 3" xfId="16430"/>
    <cellStyle name="Migliaia 2 4 2 2 2 3 3" xfId="16431"/>
    <cellStyle name="Migliaia 2 4 2 2 2 3 3 2" xfId="16432"/>
    <cellStyle name="Migliaia 2 4 2 2 2 3 4" xfId="16433"/>
    <cellStyle name="Migliaia 2 4 2 2 2 4" xfId="16434"/>
    <cellStyle name="Migliaia 2 4 2 2 2 4 2" xfId="16435"/>
    <cellStyle name="Migliaia 2 4 2 2 2 4 2 2" xfId="16436"/>
    <cellStyle name="Migliaia 2 4 2 2 2 4 3" xfId="16437"/>
    <cellStyle name="Migliaia 2 4 2 2 2 5" xfId="16438"/>
    <cellStyle name="Migliaia 2 4 2 2 2 5 2" xfId="16439"/>
    <cellStyle name="Migliaia 2 4 2 2 2 6" xfId="16440"/>
    <cellStyle name="Migliaia 2 4 2 2 3" xfId="16441"/>
    <cellStyle name="Migliaia 2 4 2 2 3 2" xfId="16442"/>
    <cellStyle name="Migliaia 2 4 2 2 3 2 2" xfId="16443"/>
    <cellStyle name="Migliaia 2 4 2 2 3 2 2 2" xfId="16444"/>
    <cellStyle name="Migliaia 2 4 2 2 3 2 2 2 2" xfId="16445"/>
    <cellStyle name="Migliaia 2 4 2 2 3 2 2 3" xfId="16446"/>
    <cellStyle name="Migliaia 2 4 2 2 3 2 3" xfId="16447"/>
    <cellStyle name="Migliaia 2 4 2 2 3 2 3 2" xfId="16448"/>
    <cellStyle name="Migliaia 2 4 2 2 3 2 4" xfId="16449"/>
    <cellStyle name="Migliaia 2 4 2 2 3 3" xfId="16450"/>
    <cellStyle name="Migliaia 2 4 2 2 3 3 2" xfId="16451"/>
    <cellStyle name="Migliaia 2 4 2 2 3 3 2 2" xfId="16452"/>
    <cellStyle name="Migliaia 2 4 2 2 3 3 3" xfId="16453"/>
    <cellStyle name="Migliaia 2 4 2 2 3 4" xfId="16454"/>
    <cellStyle name="Migliaia 2 4 2 2 3 4 2" xfId="16455"/>
    <cellStyle name="Migliaia 2 4 2 2 3 5" xfId="16456"/>
    <cellStyle name="Migliaia 2 4 2 2 4" xfId="16457"/>
    <cellStyle name="Migliaia 2 4 2 2 4 2" xfId="16458"/>
    <cellStyle name="Migliaia 2 4 2 2 4 2 2" xfId="16459"/>
    <cellStyle name="Migliaia 2 4 2 2 4 2 2 2" xfId="16460"/>
    <cellStyle name="Migliaia 2 4 2 2 4 2 3" xfId="16461"/>
    <cellStyle name="Migliaia 2 4 2 2 4 3" xfId="16462"/>
    <cellStyle name="Migliaia 2 4 2 2 4 3 2" xfId="16463"/>
    <cellStyle name="Migliaia 2 4 2 2 4 4" xfId="16464"/>
    <cellStyle name="Migliaia 2 4 2 2 5" xfId="16465"/>
    <cellStyle name="Migliaia 2 4 2 2 5 2" xfId="16466"/>
    <cellStyle name="Migliaia 2 4 2 2 5 2 2" xfId="16467"/>
    <cellStyle name="Migliaia 2 4 2 2 5 3" xfId="16468"/>
    <cellStyle name="Migliaia 2 4 2 2 6" xfId="16469"/>
    <cellStyle name="Migliaia 2 4 2 2 6 2" xfId="16470"/>
    <cellStyle name="Migliaia 2 4 2 2 7" xfId="16471"/>
    <cellStyle name="Migliaia 2 4 2 2 7 2" xfId="16472"/>
    <cellStyle name="Migliaia 2 4 2 2 8" xfId="16473"/>
    <cellStyle name="Migliaia 2 4 2 2 8 2" xfId="16474"/>
    <cellStyle name="Migliaia 2 4 2 2 9" xfId="16475"/>
    <cellStyle name="Migliaia 2 4 2 3" xfId="16476"/>
    <cellStyle name="Migliaia 2 4 2 3 2" xfId="16477"/>
    <cellStyle name="Migliaia 2 4 2 3 2 2" xfId="16478"/>
    <cellStyle name="Migliaia 2 4 2 3 2 2 2" xfId="16479"/>
    <cellStyle name="Migliaia 2 4 2 3 2 2 2 2" xfId="16480"/>
    <cellStyle name="Migliaia 2 4 2 3 2 2 2 2 2" xfId="16481"/>
    <cellStyle name="Migliaia 2 4 2 3 2 2 2 3" xfId="16482"/>
    <cellStyle name="Migliaia 2 4 2 3 2 2 3" xfId="16483"/>
    <cellStyle name="Migliaia 2 4 2 3 2 2 3 2" xfId="16484"/>
    <cellStyle name="Migliaia 2 4 2 3 2 2 4" xfId="16485"/>
    <cellStyle name="Migliaia 2 4 2 3 2 3" xfId="16486"/>
    <cellStyle name="Migliaia 2 4 2 3 2 3 2" xfId="16487"/>
    <cellStyle name="Migliaia 2 4 2 3 2 3 2 2" xfId="16488"/>
    <cellStyle name="Migliaia 2 4 2 3 2 3 3" xfId="16489"/>
    <cellStyle name="Migliaia 2 4 2 3 2 4" xfId="16490"/>
    <cellStyle name="Migliaia 2 4 2 3 2 4 2" xfId="16491"/>
    <cellStyle name="Migliaia 2 4 2 3 2 5" xfId="16492"/>
    <cellStyle name="Migliaia 2 4 2 3 3" xfId="16493"/>
    <cellStyle name="Migliaia 2 4 2 3 3 2" xfId="16494"/>
    <cellStyle name="Migliaia 2 4 2 3 3 2 2" xfId="16495"/>
    <cellStyle name="Migliaia 2 4 2 3 3 2 2 2" xfId="16496"/>
    <cellStyle name="Migliaia 2 4 2 3 3 2 3" xfId="16497"/>
    <cellStyle name="Migliaia 2 4 2 3 3 3" xfId="16498"/>
    <cellStyle name="Migliaia 2 4 2 3 3 3 2" xfId="16499"/>
    <cellStyle name="Migliaia 2 4 2 3 3 4" xfId="16500"/>
    <cellStyle name="Migliaia 2 4 2 3 4" xfId="16501"/>
    <cellStyle name="Migliaia 2 4 2 3 4 2" xfId="16502"/>
    <cellStyle name="Migliaia 2 4 2 3 4 2 2" xfId="16503"/>
    <cellStyle name="Migliaia 2 4 2 3 4 3" xfId="16504"/>
    <cellStyle name="Migliaia 2 4 2 3 5" xfId="16505"/>
    <cellStyle name="Migliaia 2 4 2 3 5 2" xfId="16506"/>
    <cellStyle name="Migliaia 2 4 2 3 6" xfId="16507"/>
    <cellStyle name="Migliaia 2 4 2 4" xfId="16508"/>
    <cellStyle name="Migliaia 2 4 2 4 2" xfId="16509"/>
    <cellStyle name="Migliaia 2 4 2 4 2 2" xfId="16510"/>
    <cellStyle name="Migliaia 2 4 2 4 2 2 2" xfId="16511"/>
    <cellStyle name="Migliaia 2 4 2 4 2 2 2 2" xfId="16512"/>
    <cellStyle name="Migliaia 2 4 2 4 2 2 3" xfId="16513"/>
    <cellStyle name="Migliaia 2 4 2 4 2 3" xfId="16514"/>
    <cellStyle name="Migliaia 2 4 2 4 2 3 2" xfId="16515"/>
    <cellStyle name="Migliaia 2 4 2 4 2 4" xfId="16516"/>
    <cellStyle name="Migliaia 2 4 2 4 3" xfId="16517"/>
    <cellStyle name="Migliaia 2 4 2 4 3 2" xfId="16518"/>
    <cellStyle name="Migliaia 2 4 2 4 3 2 2" xfId="16519"/>
    <cellStyle name="Migliaia 2 4 2 4 3 3" xfId="16520"/>
    <cellStyle name="Migliaia 2 4 2 4 4" xfId="16521"/>
    <cellStyle name="Migliaia 2 4 2 4 4 2" xfId="16522"/>
    <cellStyle name="Migliaia 2 4 2 4 5" xfId="16523"/>
    <cellStyle name="Migliaia 2 4 2 5" xfId="16524"/>
    <cellStyle name="Migliaia 2 4 2 5 2" xfId="16525"/>
    <cellStyle name="Migliaia 2 4 2 5 2 2" xfId="16526"/>
    <cellStyle name="Migliaia 2 4 2 5 2 2 2" xfId="16527"/>
    <cellStyle name="Migliaia 2 4 2 5 2 3" xfId="16528"/>
    <cellStyle name="Migliaia 2 4 2 5 3" xfId="16529"/>
    <cellStyle name="Migliaia 2 4 2 5 3 2" xfId="16530"/>
    <cellStyle name="Migliaia 2 4 2 5 4" xfId="16531"/>
    <cellStyle name="Migliaia 2 4 2 6" xfId="16532"/>
    <cellStyle name="Migliaia 2 4 2 6 2" xfId="16533"/>
    <cellStyle name="Migliaia 2 4 2 6 2 2" xfId="16534"/>
    <cellStyle name="Migliaia 2 4 2 6 3" xfId="16535"/>
    <cellStyle name="Migliaia 2 4 2 7" xfId="16536"/>
    <cellStyle name="Migliaia 2 4 2 7 2" xfId="16537"/>
    <cellStyle name="Migliaia 2 4 2 8" xfId="16538"/>
    <cellStyle name="Migliaia 2 4 2 8 2" xfId="16539"/>
    <cellStyle name="Migliaia 2 4 2 9" xfId="16540"/>
    <cellStyle name="Migliaia 2 4 2 9 2" xfId="16541"/>
    <cellStyle name="Migliaia 2 4 3" xfId="16542"/>
    <cellStyle name="Migliaia 2 4 3 2" xfId="16543"/>
    <cellStyle name="Migliaia 2 4 3 2 2" xfId="16544"/>
    <cellStyle name="Migliaia 2 4 3 2 2 2" xfId="16545"/>
    <cellStyle name="Migliaia 2 4 3 2 2 2 2" xfId="16546"/>
    <cellStyle name="Migliaia 2 4 3 2 2 2 2 2" xfId="16547"/>
    <cellStyle name="Migliaia 2 4 3 2 2 2 2 2 2" xfId="16548"/>
    <cellStyle name="Migliaia 2 4 3 2 2 2 2 3" xfId="16549"/>
    <cellStyle name="Migliaia 2 4 3 2 2 2 3" xfId="16550"/>
    <cellStyle name="Migliaia 2 4 3 2 2 2 3 2" xfId="16551"/>
    <cellStyle name="Migliaia 2 4 3 2 2 2 4" xfId="16552"/>
    <cellStyle name="Migliaia 2 4 3 2 2 3" xfId="16553"/>
    <cellStyle name="Migliaia 2 4 3 2 2 3 2" xfId="16554"/>
    <cellStyle name="Migliaia 2 4 3 2 2 3 2 2" xfId="16555"/>
    <cellStyle name="Migliaia 2 4 3 2 2 3 3" xfId="16556"/>
    <cellStyle name="Migliaia 2 4 3 2 2 4" xfId="16557"/>
    <cellStyle name="Migliaia 2 4 3 2 2 4 2" xfId="16558"/>
    <cellStyle name="Migliaia 2 4 3 2 2 5" xfId="16559"/>
    <cellStyle name="Migliaia 2 4 3 2 3" xfId="16560"/>
    <cellStyle name="Migliaia 2 4 3 2 3 2" xfId="16561"/>
    <cellStyle name="Migliaia 2 4 3 2 3 2 2" xfId="16562"/>
    <cellStyle name="Migliaia 2 4 3 2 3 2 2 2" xfId="16563"/>
    <cellStyle name="Migliaia 2 4 3 2 3 2 3" xfId="16564"/>
    <cellStyle name="Migliaia 2 4 3 2 3 3" xfId="16565"/>
    <cellStyle name="Migliaia 2 4 3 2 3 3 2" xfId="16566"/>
    <cellStyle name="Migliaia 2 4 3 2 3 4" xfId="16567"/>
    <cellStyle name="Migliaia 2 4 3 2 4" xfId="16568"/>
    <cellStyle name="Migliaia 2 4 3 2 4 2" xfId="16569"/>
    <cellStyle name="Migliaia 2 4 3 2 4 2 2" xfId="16570"/>
    <cellStyle name="Migliaia 2 4 3 2 4 3" xfId="16571"/>
    <cellStyle name="Migliaia 2 4 3 2 5" xfId="16572"/>
    <cellStyle name="Migliaia 2 4 3 2 5 2" xfId="16573"/>
    <cellStyle name="Migliaia 2 4 3 2 6" xfId="16574"/>
    <cellStyle name="Migliaia 2 4 3 2 6 2" xfId="16575"/>
    <cellStyle name="Migliaia 2 4 3 2 7" xfId="16576"/>
    <cellStyle name="Migliaia 2 4 3 3" xfId="16577"/>
    <cellStyle name="Migliaia 2 4 3 3 2" xfId="16578"/>
    <cellStyle name="Migliaia 2 4 3 3 2 2" xfId="16579"/>
    <cellStyle name="Migliaia 2 4 3 3 2 2 2" xfId="16580"/>
    <cellStyle name="Migliaia 2 4 3 3 2 2 2 2" xfId="16581"/>
    <cellStyle name="Migliaia 2 4 3 3 2 2 3" xfId="16582"/>
    <cellStyle name="Migliaia 2 4 3 3 2 3" xfId="16583"/>
    <cellStyle name="Migliaia 2 4 3 3 2 3 2" xfId="16584"/>
    <cellStyle name="Migliaia 2 4 3 3 2 4" xfId="16585"/>
    <cellStyle name="Migliaia 2 4 3 3 3" xfId="16586"/>
    <cellStyle name="Migliaia 2 4 3 3 3 2" xfId="16587"/>
    <cellStyle name="Migliaia 2 4 3 3 3 2 2" xfId="16588"/>
    <cellStyle name="Migliaia 2 4 3 3 3 3" xfId="16589"/>
    <cellStyle name="Migliaia 2 4 3 3 4" xfId="16590"/>
    <cellStyle name="Migliaia 2 4 3 3 4 2" xfId="16591"/>
    <cellStyle name="Migliaia 2 4 3 3 5" xfId="16592"/>
    <cellStyle name="Migliaia 2 4 3 4" xfId="16593"/>
    <cellStyle name="Migliaia 2 4 3 4 2" xfId="16594"/>
    <cellStyle name="Migliaia 2 4 3 4 2 2" xfId="16595"/>
    <cellStyle name="Migliaia 2 4 3 4 2 2 2" xfId="16596"/>
    <cellStyle name="Migliaia 2 4 3 4 2 3" xfId="16597"/>
    <cellStyle name="Migliaia 2 4 3 4 3" xfId="16598"/>
    <cellStyle name="Migliaia 2 4 3 4 3 2" xfId="16599"/>
    <cellStyle name="Migliaia 2 4 3 4 4" xfId="16600"/>
    <cellStyle name="Migliaia 2 4 3 5" xfId="16601"/>
    <cellStyle name="Migliaia 2 4 3 5 2" xfId="16602"/>
    <cellStyle name="Migliaia 2 4 3 5 2 2" xfId="16603"/>
    <cellStyle name="Migliaia 2 4 3 5 3" xfId="16604"/>
    <cellStyle name="Migliaia 2 4 3 6" xfId="16605"/>
    <cellStyle name="Migliaia 2 4 3 6 2" xfId="16606"/>
    <cellStyle name="Migliaia 2 4 3 7" xfId="16607"/>
    <cellStyle name="Migliaia 2 4 3 7 2" xfId="16608"/>
    <cellStyle name="Migliaia 2 4 3 8" xfId="16609"/>
    <cellStyle name="Migliaia 2 4 3 8 2" xfId="16610"/>
    <cellStyle name="Migliaia 2 4 3 9" xfId="16611"/>
    <cellStyle name="Migliaia 2 4 4" xfId="16612"/>
    <cellStyle name="Migliaia 2 4 4 2" xfId="16613"/>
    <cellStyle name="Migliaia 2 4 4 2 2" xfId="16614"/>
    <cellStyle name="Migliaia 2 4 4 2 2 2" xfId="16615"/>
    <cellStyle name="Migliaia 2 4 4 2 2 2 2" xfId="16616"/>
    <cellStyle name="Migliaia 2 4 4 2 2 2 2 2" xfId="16617"/>
    <cellStyle name="Migliaia 2 4 4 2 2 2 3" xfId="16618"/>
    <cellStyle name="Migliaia 2 4 4 2 2 3" xfId="16619"/>
    <cellStyle name="Migliaia 2 4 4 2 2 3 2" xfId="16620"/>
    <cellStyle name="Migliaia 2 4 4 2 2 4" xfId="16621"/>
    <cellStyle name="Migliaia 2 4 4 2 3" xfId="16622"/>
    <cellStyle name="Migliaia 2 4 4 2 3 2" xfId="16623"/>
    <cellStyle name="Migliaia 2 4 4 2 3 2 2" xfId="16624"/>
    <cellStyle name="Migliaia 2 4 4 2 3 3" xfId="16625"/>
    <cellStyle name="Migliaia 2 4 4 2 4" xfId="16626"/>
    <cellStyle name="Migliaia 2 4 4 2 4 2" xfId="16627"/>
    <cellStyle name="Migliaia 2 4 4 2 5" xfId="16628"/>
    <cellStyle name="Migliaia 2 4 4 3" xfId="16629"/>
    <cellStyle name="Migliaia 2 4 4 3 2" xfId="16630"/>
    <cellStyle name="Migliaia 2 4 4 3 2 2" xfId="16631"/>
    <cellStyle name="Migliaia 2 4 4 3 2 2 2" xfId="16632"/>
    <cellStyle name="Migliaia 2 4 4 3 2 3" xfId="16633"/>
    <cellStyle name="Migliaia 2 4 4 3 3" xfId="16634"/>
    <cellStyle name="Migliaia 2 4 4 3 3 2" xfId="16635"/>
    <cellStyle name="Migliaia 2 4 4 3 4" xfId="16636"/>
    <cellStyle name="Migliaia 2 4 4 4" xfId="16637"/>
    <cellStyle name="Migliaia 2 4 4 4 2" xfId="16638"/>
    <cellStyle name="Migliaia 2 4 4 4 2 2" xfId="16639"/>
    <cellStyle name="Migliaia 2 4 4 4 3" xfId="16640"/>
    <cellStyle name="Migliaia 2 4 4 5" xfId="16641"/>
    <cellStyle name="Migliaia 2 4 4 5 2" xfId="16642"/>
    <cellStyle name="Migliaia 2 4 4 6" xfId="16643"/>
    <cellStyle name="Migliaia 2 4 4 6 2" xfId="16644"/>
    <cellStyle name="Migliaia 2 4 4 7" xfId="16645"/>
    <cellStyle name="Migliaia 2 4 5" xfId="16646"/>
    <cellStyle name="Migliaia 2 4 5 2" xfId="16647"/>
    <cellStyle name="Migliaia 2 4 5 2 2" xfId="16648"/>
    <cellStyle name="Migliaia 2 4 5 2 2 2" xfId="16649"/>
    <cellStyle name="Migliaia 2 4 5 2 2 2 2" xfId="16650"/>
    <cellStyle name="Migliaia 2 4 5 2 2 3" xfId="16651"/>
    <cellStyle name="Migliaia 2 4 5 2 3" xfId="16652"/>
    <cellStyle name="Migliaia 2 4 5 2 3 2" xfId="16653"/>
    <cellStyle name="Migliaia 2 4 5 2 4" xfId="16654"/>
    <cellStyle name="Migliaia 2 4 5 3" xfId="16655"/>
    <cellStyle name="Migliaia 2 4 5 3 2" xfId="16656"/>
    <cellStyle name="Migliaia 2 4 5 3 2 2" xfId="16657"/>
    <cellStyle name="Migliaia 2 4 5 3 3" xfId="16658"/>
    <cellStyle name="Migliaia 2 4 5 4" xfId="16659"/>
    <cellStyle name="Migliaia 2 4 5 4 2" xfId="16660"/>
    <cellStyle name="Migliaia 2 4 5 5" xfId="16661"/>
    <cellStyle name="Migliaia 2 4 6" xfId="16662"/>
    <cellStyle name="Migliaia 2 4 6 2" xfId="16663"/>
    <cellStyle name="Migliaia 2 4 6 2 2" xfId="16664"/>
    <cellStyle name="Migliaia 2 4 6 2 2 2" xfId="16665"/>
    <cellStyle name="Migliaia 2 4 6 2 3" xfId="16666"/>
    <cellStyle name="Migliaia 2 4 6 3" xfId="16667"/>
    <cellStyle name="Migliaia 2 4 6 3 2" xfId="16668"/>
    <cellStyle name="Migliaia 2 4 6 4" xfId="16669"/>
    <cellStyle name="Migliaia 2 4 7" xfId="16670"/>
    <cellStyle name="Migliaia 2 4 7 2" xfId="16671"/>
    <cellStyle name="Migliaia 2 4 7 2 2" xfId="16672"/>
    <cellStyle name="Migliaia 2 4 7 3" xfId="16673"/>
    <cellStyle name="Migliaia 2 4 8" xfId="16674"/>
    <cellStyle name="Migliaia 2 4 8 2" xfId="16675"/>
    <cellStyle name="Migliaia 2 4 9" xfId="16676"/>
    <cellStyle name="Migliaia 2 4 9 2" xfId="16677"/>
    <cellStyle name="Migliaia 2 5" xfId="16678"/>
    <cellStyle name="Migliaia 2 5 10" xfId="16679"/>
    <cellStyle name="Migliaia 2 5 11" xfId="16680"/>
    <cellStyle name="Migliaia 2 5 2" xfId="16681"/>
    <cellStyle name="Migliaia 2 5 2 2" xfId="16682"/>
    <cellStyle name="Migliaia 2 5 2 2 2" xfId="16683"/>
    <cellStyle name="Migliaia 2 5 2 2 2 2" xfId="16684"/>
    <cellStyle name="Migliaia 2 5 2 2 2 2 2" xfId="16685"/>
    <cellStyle name="Migliaia 2 5 2 2 2 2 2 2" xfId="16686"/>
    <cellStyle name="Migliaia 2 5 2 2 2 2 2 2 2" xfId="16687"/>
    <cellStyle name="Migliaia 2 5 2 2 2 2 2 3" xfId="16688"/>
    <cellStyle name="Migliaia 2 5 2 2 2 2 3" xfId="16689"/>
    <cellStyle name="Migliaia 2 5 2 2 2 2 3 2" xfId="16690"/>
    <cellStyle name="Migliaia 2 5 2 2 2 2 4" xfId="16691"/>
    <cellStyle name="Migliaia 2 5 2 2 2 3" xfId="16692"/>
    <cellStyle name="Migliaia 2 5 2 2 2 3 2" xfId="16693"/>
    <cellStyle name="Migliaia 2 5 2 2 2 3 2 2" xfId="16694"/>
    <cellStyle name="Migliaia 2 5 2 2 2 3 3" xfId="16695"/>
    <cellStyle name="Migliaia 2 5 2 2 2 4" xfId="16696"/>
    <cellStyle name="Migliaia 2 5 2 2 2 4 2" xfId="16697"/>
    <cellStyle name="Migliaia 2 5 2 2 2 5" xfId="16698"/>
    <cellStyle name="Migliaia 2 5 2 2 3" xfId="16699"/>
    <cellStyle name="Migliaia 2 5 2 2 3 2" xfId="16700"/>
    <cellStyle name="Migliaia 2 5 2 2 3 2 2" xfId="16701"/>
    <cellStyle name="Migliaia 2 5 2 2 3 2 2 2" xfId="16702"/>
    <cellStyle name="Migliaia 2 5 2 2 3 2 3" xfId="16703"/>
    <cellStyle name="Migliaia 2 5 2 2 3 3" xfId="16704"/>
    <cellStyle name="Migliaia 2 5 2 2 3 3 2" xfId="16705"/>
    <cellStyle name="Migliaia 2 5 2 2 3 4" xfId="16706"/>
    <cellStyle name="Migliaia 2 5 2 2 4" xfId="16707"/>
    <cellStyle name="Migliaia 2 5 2 2 4 2" xfId="16708"/>
    <cellStyle name="Migliaia 2 5 2 2 4 2 2" xfId="16709"/>
    <cellStyle name="Migliaia 2 5 2 2 4 3" xfId="16710"/>
    <cellStyle name="Migliaia 2 5 2 2 5" xfId="16711"/>
    <cellStyle name="Migliaia 2 5 2 2 5 2" xfId="16712"/>
    <cellStyle name="Migliaia 2 5 2 2 6" xfId="16713"/>
    <cellStyle name="Migliaia 2 5 2 3" xfId="16714"/>
    <cellStyle name="Migliaia 2 5 2 3 2" xfId="16715"/>
    <cellStyle name="Migliaia 2 5 2 3 2 2" xfId="16716"/>
    <cellStyle name="Migliaia 2 5 2 3 2 2 2" xfId="16717"/>
    <cellStyle name="Migliaia 2 5 2 3 2 2 2 2" xfId="16718"/>
    <cellStyle name="Migliaia 2 5 2 3 2 2 3" xfId="16719"/>
    <cellStyle name="Migliaia 2 5 2 3 2 3" xfId="16720"/>
    <cellStyle name="Migliaia 2 5 2 3 2 3 2" xfId="16721"/>
    <cellStyle name="Migliaia 2 5 2 3 2 4" xfId="16722"/>
    <cellStyle name="Migliaia 2 5 2 3 3" xfId="16723"/>
    <cellStyle name="Migliaia 2 5 2 3 3 2" xfId="16724"/>
    <cellStyle name="Migliaia 2 5 2 3 3 2 2" xfId="16725"/>
    <cellStyle name="Migliaia 2 5 2 3 3 3" xfId="16726"/>
    <cellStyle name="Migliaia 2 5 2 3 4" xfId="16727"/>
    <cellStyle name="Migliaia 2 5 2 3 4 2" xfId="16728"/>
    <cellStyle name="Migliaia 2 5 2 3 5" xfId="16729"/>
    <cellStyle name="Migliaia 2 5 2 4" xfId="16730"/>
    <cellStyle name="Migliaia 2 5 2 4 2" xfId="16731"/>
    <cellStyle name="Migliaia 2 5 2 4 2 2" xfId="16732"/>
    <cellStyle name="Migliaia 2 5 2 4 2 2 2" xfId="16733"/>
    <cellStyle name="Migliaia 2 5 2 4 2 3" xfId="16734"/>
    <cellStyle name="Migliaia 2 5 2 4 3" xfId="16735"/>
    <cellStyle name="Migliaia 2 5 2 4 3 2" xfId="16736"/>
    <cellStyle name="Migliaia 2 5 2 4 4" xfId="16737"/>
    <cellStyle name="Migliaia 2 5 2 5" xfId="16738"/>
    <cellStyle name="Migliaia 2 5 2 5 2" xfId="16739"/>
    <cellStyle name="Migliaia 2 5 2 5 2 2" xfId="16740"/>
    <cellStyle name="Migliaia 2 5 2 5 3" xfId="16741"/>
    <cellStyle name="Migliaia 2 5 2 6" xfId="16742"/>
    <cellStyle name="Migliaia 2 5 2 6 2" xfId="16743"/>
    <cellStyle name="Migliaia 2 5 2 7" xfId="16744"/>
    <cellStyle name="Migliaia 2 5 3" xfId="16745"/>
    <cellStyle name="Migliaia 2 5 3 2" xfId="16746"/>
    <cellStyle name="Migliaia 2 5 3 2 2" xfId="16747"/>
    <cellStyle name="Migliaia 2 5 3 2 2 2" xfId="16748"/>
    <cellStyle name="Migliaia 2 5 3 2 2 2 2" xfId="16749"/>
    <cellStyle name="Migliaia 2 5 3 2 2 2 2 2" xfId="16750"/>
    <cellStyle name="Migliaia 2 5 3 2 2 2 3" xfId="16751"/>
    <cellStyle name="Migliaia 2 5 3 2 2 3" xfId="16752"/>
    <cellStyle name="Migliaia 2 5 3 2 2 3 2" xfId="16753"/>
    <cellStyle name="Migliaia 2 5 3 2 2 4" xfId="16754"/>
    <cellStyle name="Migliaia 2 5 3 2 3" xfId="16755"/>
    <cellStyle name="Migliaia 2 5 3 2 3 2" xfId="16756"/>
    <cellStyle name="Migliaia 2 5 3 2 3 2 2" xfId="16757"/>
    <cellStyle name="Migliaia 2 5 3 2 3 3" xfId="16758"/>
    <cellStyle name="Migliaia 2 5 3 2 4" xfId="16759"/>
    <cellStyle name="Migliaia 2 5 3 2 4 2" xfId="16760"/>
    <cellStyle name="Migliaia 2 5 3 2 5" xfId="16761"/>
    <cellStyle name="Migliaia 2 5 3 3" xfId="16762"/>
    <cellStyle name="Migliaia 2 5 3 3 2" xfId="16763"/>
    <cellStyle name="Migliaia 2 5 3 3 2 2" xfId="16764"/>
    <cellStyle name="Migliaia 2 5 3 3 2 2 2" xfId="16765"/>
    <cellStyle name="Migliaia 2 5 3 3 2 3" xfId="16766"/>
    <cellStyle name="Migliaia 2 5 3 3 3" xfId="16767"/>
    <cellStyle name="Migliaia 2 5 3 3 3 2" xfId="16768"/>
    <cellStyle name="Migliaia 2 5 3 3 4" xfId="16769"/>
    <cellStyle name="Migliaia 2 5 3 4" xfId="16770"/>
    <cellStyle name="Migliaia 2 5 3 4 2" xfId="16771"/>
    <cellStyle name="Migliaia 2 5 3 4 2 2" xfId="16772"/>
    <cellStyle name="Migliaia 2 5 3 4 3" xfId="16773"/>
    <cellStyle name="Migliaia 2 5 3 5" xfId="16774"/>
    <cellStyle name="Migliaia 2 5 3 5 2" xfId="16775"/>
    <cellStyle name="Migliaia 2 5 3 6" xfId="16776"/>
    <cellStyle name="Migliaia 2 5 4" xfId="16777"/>
    <cellStyle name="Migliaia 2 5 4 2" xfId="16778"/>
    <cellStyle name="Migliaia 2 5 4 2 2" xfId="16779"/>
    <cellStyle name="Migliaia 2 5 4 2 2 2" xfId="16780"/>
    <cellStyle name="Migliaia 2 5 4 2 2 2 2" xfId="16781"/>
    <cellStyle name="Migliaia 2 5 4 2 2 3" xfId="16782"/>
    <cellStyle name="Migliaia 2 5 4 2 3" xfId="16783"/>
    <cellStyle name="Migliaia 2 5 4 2 3 2" xfId="16784"/>
    <cellStyle name="Migliaia 2 5 4 2 4" xfId="16785"/>
    <cellStyle name="Migliaia 2 5 4 3" xfId="16786"/>
    <cellStyle name="Migliaia 2 5 4 3 2" xfId="16787"/>
    <cellStyle name="Migliaia 2 5 4 3 2 2" xfId="16788"/>
    <cellStyle name="Migliaia 2 5 4 3 3" xfId="16789"/>
    <cellStyle name="Migliaia 2 5 4 4" xfId="16790"/>
    <cellStyle name="Migliaia 2 5 4 4 2" xfId="16791"/>
    <cellStyle name="Migliaia 2 5 4 5" xfId="16792"/>
    <cellStyle name="Migliaia 2 5 5" xfId="16793"/>
    <cellStyle name="Migliaia 2 5 5 2" xfId="16794"/>
    <cellStyle name="Migliaia 2 5 5 2 2" xfId="16795"/>
    <cellStyle name="Migliaia 2 5 5 2 2 2" xfId="16796"/>
    <cellStyle name="Migliaia 2 5 5 2 3" xfId="16797"/>
    <cellStyle name="Migliaia 2 5 5 3" xfId="16798"/>
    <cellStyle name="Migliaia 2 5 5 3 2" xfId="16799"/>
    <cellStyle name="Migliaia 2 5 5 4" xfId="16800"/>
    <cellStyle name="Migliaia 2 5 6" xfId="16801"/>
    <cellStyle name="Migliaia 2 5 6 2" xfId="16802"/>
    <cellStyle name="Migliaia 2 5 6 2 2" xfId="16803"/>
    <cellStyle name="Migliaia 2 5 6 3" xfId="16804"/>
    <cellStyle name="Migliaia 2 5 7" xfId="16805"/>
    <cellStyle name="Migliaia 2 5 7 2" xfId="16806"/>
    <cellStyle name="Migliaia 2 5 8" xfId="16807"/>
    <cellStyle name="Migliaia 2 5 9" xfId="16808"/>
    <cellStyle name="Migliaia 2 6" xfId="16809"/>
    <cellStyle name="Migliaia 2 6 2" xfId="16810"/>
    <cellStyle name="Migliaia 2 6 2 2" xfId="16811"/>
    <cellStyle name="Migliaia 2 6 2 2 2" xfId="16812"/>
    <cellStyle name="Migliaia 2 6 2 2 2 2" xfId="16813"/>
    <cellStyle name="Migliaia 2 6 2 2 2 2 2" xfId="16814"/>
    <cellStyle name="Migliaia 2 6 2 2 2 2 2 2" xfId="16815"/>
    <cellStyle name="Migliaia 2 6 2 2 2 2 3" xfId="16816"/>
    <cellStyle name="Migliaia 2 6 2 2 2 3" xfId="16817"/>
    <cellStyle name="Migliaia 2 6 2 2 2 3 2" xfId="16818"/>
    <cellStyle name="Migliaia 2 6 2 2 2 4" xfId="16819"/>
    <cellStyle name="Migliaia 2 6 2 2 3" xfId="16820"/>
    <cellStyle name="Migliaia 2 6 2 2 3 2" xfId="16821"/>
    <cellStyle name="Migliaia 2 6 2 2 3 2 2" xfId="16822"/>
    <cellStyle name="Migliaia 2 6 2 2 3 3" xfId="16823"/>
    <cellStyle name="Migliaia 2 6 2 2 4" xfId="16824"/>
    <cellStyle name="Migliaia 2 6 2 2 4 2" xfId="16825"/>
    <cellStyle name="Migliaia 2 6 2 2 5" xfId="16826"/>
    <cellStyle name="Migliaia 2 6 2 3" xfId="16827"/>
    <cellStyle name="Migliaia 2 6 2 3 2" xfId="16828"/>
    <cellStyle name="Migliaia 2 6 2 3 2 2" xfId="16829"/>
    <cellStyle name="Migliaia 2 6 2 3 2 2 2" xfId="16830"/>
    <cellStyle name="Migliaia 2 6 2 3 2 3" xfId="16831"/>
    <cellStyle name="Migliaia 2 6 2 3 3" xfId="16832"/>
    <cellStyle name="Migliaia 2 6 2 3 3 2" xfId="16833"/>
    <cellStyle name="Migliaia 2 6 2 3 4" xfId="16834"/>
    <cellStyle name="Migliaia 2 6 2 4" xfId="16835"/>
    <cellStyle name="Migliaia 2 6 2 4 2" xfId="16836"/>
    <cellStyle name="Migliaia 2 6 2 4 2 2" xfId="16837"/>
    <cellStyle name="Migliaia 2 6 2 4 3" xfId="16838"/>
    <cellStyle name="Migliaia 2 6 2 5" xfId="16839"/>
    <cellStyle name="Migliaia 2 6 2 5 2" xfId="16840"/>
    <cellStyle name="Migliaia 2 6 2 6" xfId="16841"/>
    <cellStyle name="Migliaia 2 6 3" xfId="16842"/>
    <cellStyle name="Migliaia 2 6 3 2" xfId="16843"/>
    <cellStyle name="Migliaia 2 6 3 2 2" xfId="16844"/>
    <cellStyle name="Migliaia 2 6 3 2 2 2" xfId="16845"/>
    <cellStyle name="Migliaia 2 6 3 2 2 2 2" xfId="16846"/>
    <cellStyle name="Migliaia 2 6 3 2 2 3" xfId="16847"/>
    <cellStyle name="Migliaia 2 6 3 2 3" xfId="16848"/>
    <cellStyle name="Migliaia 2 6 3 2 3 2" xfId="16849"/>
    <cellStyle name="Migliaia 2 6 3 2 4" xfId="16850"/>
    <cellStyle name="Migliaia 2 6 3 3" xfId="16851"/>
    <cellStyle name="Migliaia 2 6 3 3 2" xfId="16852"/>
    <cellStyle name="Migliaia 2 6 3 3 2 2" xfId="16853"/>
    <cellStyle name="Migliaia 2 6 3 3 3" xfId="16854"/>
    <cellStyle name="Migliaia 2 6 3 4" xfId="16855"/>
    <cellStyle name="Migliaia 2 6 3 4 2" xfId="16856"/>
    <cellStyle name="Migliaia 2 6 3 5" xfId="16857"/>
    <cellStyle name="Migliaia 2 6 4" xfId="16858"/>
    <cellStyle name="Migliaia 2 6 4 2" xfId="16859"/>
    <cellStyle name="Migliaia 2 6 4 2 2" xfId="16860"/>
    <cellStyle name="Migliaia 2 6 4 2 2 2" xfId="16861"/>
    <cellStyle name="Migliaia 2 6 4 2 3" xfId="16862"/>
    <cellStyle name="Migliaia 2 6 4 3" xfId="16863"/>
    <cellStyle name="Migliaia 2 6 4 3 2" xfId="16864"/>
    <cellStyle name="Migliaia 2 6 4 4" xfId="16865"/>
    <cellStyle name="Migliaia 2 6 5" xfId="16866"/>
    <cellStyle name="Migliaia 2 6 5 2" xfId="16867"/>
    <cellStyle name="Migliaia 2 6 5 2 2" xfId="16868"/>
    <cellStyle name="Migliaia 2 6 5 3" xfId="16869"/>
    <cellStyle name="Migliaia 2 6 6" xfId="16870"/>
    <cellStyle name="Migliaia 2 6 6 2" xfId="16871"/>
    <cellStyle name="Migliaia 2 6 7" xfId="16872"/>
    <cellStyle name="Migliaia 2 6 8" xfId="16873"/>
    <cellStyle name="Migliaia 2 6 9" xfId="16874"/>
    <cellStyle name="Migliaia 2 7" xfId="16875"/>
    <cellStyle name="Migliaia 2 7 2" xfId="16876"/>
    <cellStyle name="Migliaia 2 7 2 2" xfId="16877"/>
    <cellStyle name="Migliaia 2 7 2 2 2" xfId="16878"/>
    <cellStyle name="Migliaia 2 7 2 2 2 2" xfId="16879"/>
    <cellStyle name="Migliaia 2 7 2 2 3" xfId="16880"/>
    <cellStyle name="Migliaia 2 7 2 3" xfId="16881"/>
    <cellStyle name="Migliaia 2 7 2 3 2" xfId="16882"/>
    <cellStyle name="Migliaia 2 7 2 4" xfId="16883"/>
    <cellStyle name="Migliaia 2 7 3" xfId="16884"/>
    <cellStyle name="Migliaia 2 7 3 2" xfId="16885"/>
    <cellStyle name="Migliaia 2 7 3 2 2" xfId="16886"/>
    <cellStyle name="Migliaia 2 7 3 3" xfId="16887"/>
    <cellStyle name="Migliaia 2 7 4" xfId="16888"/>
    <cellStyle name="Migliaia 2 7 4 2" xfId="16889"/>
    <cellStyle name="Migliaia 2 7 5" xfId="16890"/>
    <cellStyle name="Migliaia 2 7 6" xfId="16891"/>
    <cellStyle name="Migliaia 2 7 7" xfId="16892"/>
    <cellStyle name="Migliaia 2 8" xfId="16893"/>
    <cellStyle name="Migliaia 2 8 2" xfId="16894"/>
    <cellStyle name="Migliaia 2 8 2 2" xfId="16895"/>
    <cellStyle name="Migliaia 2 8 3" xfId="16896"/>
    <cellStyle name="Migliaia 2 9" xfId="16897"/>
    <cellStyle name="Migliaia 2 9 2" xfId="16898"/>
    <cellStyle name="Migliaia 20" xfId="16899"/>
    <cellStyle name="Migliaia 20 2" xfId="16900"/>
    <cellStyle name="Migliaia 20 2 2" xfId="16901"/>
    <cellStyle name="Migliaia 20 2 2 2" xfId="16902"/>
    <cellStyle name="Migliaia 20 2 2 2 2" xfId="16903"/>
    <cellStyle name="Migliaia 20 2 2 3" xfId="16904"/>
    <cellStyle name="Migliaia 20 2 3" xfId="16905"/>
    <cellStyle name="Migliaia 20 2 3 2" xfId="16906"/>
    <cellStyle name="Migliaia 20 2 4" xfId="16907"/>
    <cellStyle name="Migliaia 20 3" xfId="16908"/>
    <cellStyle name="Migliaia 20 3 2" xfId="16909"/>
    <cellStyle name="Migliaia 20 3 2 2" xfId="16910"/>
    <cellStyle name="Migliaia 20 3 3" xfId="16911"/>
    <cellStyle name="Migliaia 20 3 3 2" xfId="16912"/>
    <cellStyle name="Migliaia 20 3 4" xfId="16913"/>
    <cellStyle name="Migliaia 20 4" xfId="16914"/>
    <cellStyle name="Migliaia 20 4 2" xfId="16915"/>
    <cellStyle name="Migliaia 20 4 2 2" xfId="16916"/>
    <cellStyle name="Migliaia 20 4 3" xfId="16917"/>
    <cellStyle name="Migliaia 20 5" xfId="16918"/>
    <cellStyle name="Migliaia 20 5 2" xfId="16919"/>
    <cellStyle name="Migliaia 20 6" xfId="16920"/>
    <cellStyle name="Migliaia 21" xfId="16921"/>
    <cellStyle name="Migliaia 21 2" xfId="16922"/>
    <cellStyle name="Migliaia 21 2 2" xfId="16923"/>
    <cellStyle name="Migliaia 21 2 2 2" xfId="16924"/>
    <cellStyle name="Migliaia 21 2 2 2 2" xfId="16925"/>
    <cellStyle name="Migliaia 21 2 2 3" xfId="16926"/>
    <cellStyle name="Migliaia 21 2 3" xfId="16927"/>
    <cellStyle name="Migliaia 21 2 3 2" xfId="16928"/>
    <cellStyle name="Migliaia 21 2 4" xfId="16929"/>
    <cellStyle name="Migliaia 21 3" xfId="16930"/>
    <cellStyle name="Migliaia 21 3 2" xfId="16931"/>
    <cellStyle name="Migliaia 21 3 2 2" xfId="16932"/>
    <cellStyle name="Migliaia 21 3 3" xfId="16933"/>
    <cellStyle name="Migliaia 21 3 3 2" xfId="16934"/>
    <cellStyle name="Migliaia 21 3 4" xfId="16935"/>
    <cellStyle name="Migliaia 21 4" xfId="16936"/>
    <cellStyle name="Migliaia 21 4 2" xfId="16937"/>
    <cellStyle name="Migliaia 21 4 2 2" xfId="16938"/>
    <cellStyle name="Migliaia 21 4 3" xfId="16939"/>
    <cellStyle name="Migliaia 21 5" xfId="16940"/>
    <cellStyle name="Migliaia 21 5 2" xfId="16941"/>
    <cellStyle name="Migliaia 21 6" xfId="16942"/>
    <cellStyle name="Migliaia 22" xfId="16943"/>
    <cellStyle name="Migliaia 22 2" xfId="16944"/>
    <cellStyle name="Migliaia 22 2 2" xfId="16945"/>
    <cellStyle name="Migliaia 22 2 2 2" xfId="16946"/>
    <cellStyle name="Migliaia 22 2 2 2 2" xfId="16947"/>
    <cellStyle name="Migliaia 22 2 2 3" xfId="16948"/>
    <cellStyle name="Migliaia 22 2 3" xfId="16949"/>
    <cellStyle name="Migliaia 22 2 3 2" xfId="16950"/>
    <cellStyle name="Migliaia 22 2 4" xfId="16951"/>
    <cellStyle name="Migliaia 22 3" xfId="16952"/>
    <cellStyle name="Migliaia 22 3 2" xfId="16953"/>
    <cellStyle name="Migliaia 22 3 2 2" xfId="16954"/>
    <cellStyle name="Migliaia 22 3 3" xfId="16955"/>
    <cellStyle name="Migliaia 22 3 3 2" xfId="16956"/>
    <cellStyle name="Migliaia 22 3 4" xfId="16957"/>
    <cellStyle name="Migliaia 22 4" xfId="16958"/>
    <cellStyle name="Migliaia 22 4 2" xfId="16959"/>
    <cellStyle name="Migliaia 22 4 2 2" xfId="16960"/>
    <cellStyle name="Migliaia 22 4 3" xfId="16961"/>
    <cellStyle name="Migliaia 22 5" xfId="16962"/>
    <cellStyle name="Migliaia 22 5 2" xfId="16963"/>
    <cellStyle name="Migliaia 22 6" xfId="16964"/>
    <cellStyle name="Migliaia 23" xfId="16965"/>
    <cellStyle name="Migliaia 23 2" xfId="16966"/>
    <cellStyle name="Migliaia 23 2 2" xfId="16967"/>
    <cellStyle name="Migliaia 23 2 2 2" xfId="16968"/>
    <cellStyle name="Migliaia 23 2 2 2 2" xfId="16969"/>
    <cellStyle name="Migliaia 23 2 2 3" xfId="16970"/>
    <cellStyle name="Migliaia 23 2 3" xfId="16971"/>
    <cellStyle name="Migliaia 23 2 3 2" xfId="16972"/>
    <cellStyle name="Migliaia 23 2 4" xfId="16973"/>
    <cellStyle name="Migliaia 23 3" xfId="16974"/>
    <cellStyle name="Migliaia 23 3 2" xfId="16975"/>
    <cellStyle name="Migliaia 23 3 2 2" xfId="16976"/>
    <cellStyle name="Migliaia 23 3 3" xfId="16977"/>
    <cellStyle name="Migliaia 23 3 3 2" xfId="16978"/>
    <cellStyle name="Migliaia 23 3 4" xfId="16979"/>
    <cellStyle name="Migliaia 23 4" xfId="16980"/>
    <cellStyle name="Migliaia 23 4 2" xfId="16981"/>
    <cellStyle name="Migliaia 23 4 2 2" xfId="16982"/>
    <cellStyle name="Migliaia 23 4 3" xfId="16983"/>
    <cellStyle name="Migliaia 23 5" xfId="16984"/>
    <cellStyle name="Migliaia 23 5 2" xfId="16985"/>
    <cellStyle name="Migliaia 23 6" xfId="16986"/>
    <cellStyle name="Migliaia 24" xfId="16987"/>
    <cellStyle name="Migliaia 24 2" xfId="16988"/>
    <cellStyle name="Migliaia 24 2 2" xfId="16989"/>
    <cellStyle name="Migliaia 24 2 2 2" xfId="16990"/>
    <cellStyle name="Migliaia 24 2 2 2 2" xfId="16991"/>
    <cellStyle name="Migliaia 24 2 2 3" xfId="16992"/>
    <cellStyle name="Migliaia 24 2 3" xfId="16993"/>
    <cellStyle name="Migliaia 24 2 3 2" xfId="16994"/>
    <cellStyle name="Migliaia 24 2 4" xfId="16995"/>
    <cellStyle name="Migliaia 24 3" xfId="16996"/>
    <cellStyle name="Migliaia 24 3 2" xfId="16997"/>
    <cellStyle name="Migliaia 24 3 2 2" xfId="16998"/>
    <cellStyle name="Migliaia 24 3 3" xfId="16999"/>
    <cellStyle name="Migliaia 24 3 3 2" xfId="17000"/>
    <cellStyle name="Migliaia 24 3 4" xfId="17001"/>
    <cellStyle name="Migliaia 24 4" xfId="17002"/>
    <cellStyle name="Migliaia 24 4 2" xfId="17003"/>
    <cellStyle name="Migliaia 24 4 2 2" xfId="17004"/>
    <cellStyle name="Migliaia 24 4 3" xfId="17005"/>
    <cellStyle name="Migliaia 24 5" xfId="17006"/>
    <cellStyle name="Migliaia 24 5 2" xfId="17007"/>
    <cellStyle name="Migliaia 24 6" xfId="17008"/>
    <cellStyle name="Migliaia 25" xfId="17009"/>
    <cellStyle name="Migliaia 25 2" xfId="17010"/>
    <cellStyle name="Migliaia 25 2 2" xfId="17011"/>
    <cellStyle name="Migliaia 25 2 2 2" xfId="17012"/>
    <cellStyle name="Migliaia 25 2 2 2 2" xfId="17013"/>
    <cellStyle name="Migliaia 25 2 2 3" xfId="17014"/>
    <cellStyle name="Migliaia 25 2 3" xfId="17015"/>
    <cellStyle name="Migliaia 25 2 3 2" xfId="17016"/>
    <cellStyle name="Migliaia 25 2 4" xfId="17017"/>
    <cellStyle name="Migliaia 25 3" xfId="17018"/>
    <cellStyle name="Migliaia 25 3 2" xfId="17019"/>
    <cellStyle name="Migliaia 25 3 2 2" xfId="17020"/>
    <cellStyle name="Migliaia 25 3 3" xfId="17021"/>
    <cellStyle name="Migliaia 25 3 3 2" xfId="17022"/>
    <cellStyle name="Migliaia 25 3 4" xfId="17023"/>
    <cellStyle name="Migliaia 25 4" xfId="17024"/>
    <cellStyle name="Migliaia 25 4 2" xfId="17025"/>
    <cellStyle name="Migliaia 25 4 2 2" xfId="17026"/>
    <cellStyle name="Migliaia 25 4 3" xfId="17027"/>
    <cellStyle name="Migliaia 25 5" xfId="17028"/>
    <cellStyle name="Migliaia 25 5 2" xfId="17029"/>
    <cellStyle name="Migliaia 25 6" xfId="17030"/>
    <cellStyle name="Migliaia 26" xfId="17031"/>
    <cellStyle name="Migliaia 26 2" xfId="17032"/>
    <cellStyle name="Migliaia 26 2 2" xfId="17033"/>
    <cellStyle name="Migliaia 26 2 2 2" xfId="17034"/>
    <cellStyle name="Migliaia 26 2 2 2 2" xfId="17035"/>
    <cellStyle name="Migliaia 26 2 2 3" xfId="17036"/>
    <cellStyle name="Migliaia 26 2 3" xfId="17037"/>
    <cellStyle name="Migliaia 26 2 3 2" xfId="17038"/>
    <cellStyle name="Migliaia 26 2 4" xfId="17039"/>
    <cellStyle name="Migliaia 26 3" xfId="17040"/>
    <cellStyle name="Migliaia 26 3 2" xfId="17041"/>
    <cellStyle name="Migliaia 26 3 2 2" xfId="17042"/>
    <cellStyle name="Migliaia 26 3 3" xfId="17043"/>
    <cellStyle name="Migliaia 26 3 3 2" xfId="17044"/>
    <cellStyle name="Migliaia 26 3 4" xfId="17045"/>
    <cellStyle name="Migliaia 26 4" xfId="17046"/>
    <cellStyle name="Migliaia 26 4 2" xfId="17047"/>
    <cellStyle name="Migliaia 26 4 2 2" xfId="17048"/>
    <cellStyle name="Migliaia 26 4 3" xfId="17049"/>
    <cellStyle name="Migliaia 26 5" xfId="17050"/>
    <cellStyle name="Migliaia 26 5 2" xfId="17051"/>
    <cellStyle name="Migliaia 26 6" xfId="17052"/>
    <cellStyle name="Migliaia 27" xfId="17053"/>
    <cellStyle name="Migliaia 27 2" xfId="17054"/>
    <cellStyle name="Migliaia 27 2 2" xfId="17055"/>
    <cellStyle name="Migliaia 27 2 2 2" xfId="17056"/>
    <cellStyle name="Migliaia 27 2 2 2 2" xfId="17057"/>
    <cellStyle name="Migliaia 27 2 2 2 2 2" xfId="17058"/>
    <cellStyle name="Migliaia 27 2 2 2 3" xfId="17059"/>
    <cellStyle name="Migliaia 27 2 2 3" xfId="17060"/>
    <cellStyle name="Migliaia 27 2 2 3 2" xfId="17061"/>
    <cellStyle name="Migliaia 27 2 2 4" xfId="17062"/>
    <cellStyle name="Migliaia 27 2 2 4 2" xfId="17063"/>
    <cellStyle name="Migliaia 27 2 2 5" xfId="17064"/>
    <cellStyle name="Migliaia 27 2 2 5 2" xfId="17065"/>
    <cellStyle name="Migliaia 27 2 2 6" xfId="17066"/>
    <cellStyle name="Migliaia 27 2 3" xfId="17067"/>
    <cellStyle name="Migliaia 27 2 3 2" xfId="17068"/>
    <cellStyle name="Migliaia 27 2 3 2 2" xfId="17069"/>
    <cellStyle name="Migliaia 27 2 3 3" xfId="17070"/>
    <cellStyle name="Migliaia 27 2 4" xfId="17071"/>
    <cellStyle name="Migliaia 27 2 4 2" xfId="17072"/>
    <cellStyle name="Migliaia 27 2 5" xfId="17073"/>
    <cellStyle name="Migliaia 27 2 5 2" xfId="17074"/>
    <cellStyle name="Migliaia 27 2 6" xfId="17075"/>
    <cellStyle name="Migliaia 27 2 6 2" xfId="17076"/>
    <cellStyle name="Migliaia 27 2 7" xfId="17077"/>
    <cellStyle name="Migliaia 27 3" xfId="17078"/>
    <cellStyle name="Migliaia 27 3 2" xfId="17079"/>
    <cellStyle name="Migliaia 27 3 2 2" xfId="17080"/>
    <cellStyle name="Migliaia 27 3 2 2 2" xfId="17081"/>
    <cellStyle name="Migliaia 27 3 2 3" xfId="17082"/>
    <cellStyle name="Migliaia 27 3 2 3 2" xfId="17083"/>
    <cellStyle name="Migliaia 27 3 2 4" xfId="17084"/>
    <cellStyle name="Migliaia 27 3 3" xfId="17085"/>
    <cellStyle name="Migliaia 27 3 3 2" xfId="17086"/>
    <cellStyle name="Migliaia 27 3 4" xfId="17087"/>
    <cellStyle name="Migliaia 27 3 4 2" xfId="17088"/>
    <cellStyle name="Migliaia 27 3 5" xfId="17089"/>
    <cellStyle name="Migliaia 27 3 5 2" xfId="17090"/>
    <cellStyle name="Migliaia 27 3 6" xfId="17091"/>
    <cellStyle name="Migliaia 27 4" xfId="17092"/>
    <cellStyle name="Migliaia 27 4 2" xfId="17093"/>
    <cellStyle name="Migliaia 27 4 2 2" xfId="17094"/>
    <cellStyle name="Migliaia 27 4 3" xfId="17095"/>
    <cellStyle name="Migliaia 27 4 3 2" xfId="17096"/>
    <cellStyle name="Migliaia 27 4 4" xfId="17097"/>
    <cellStyle name="Migliaia 27 5" xfId="17098"/>
    <cellStyle name="Migliaia 27 5 2" xfId="17099"/>
    <cellStyle name="Migliaia 27 6" xfId="17100"/>
    <cellStyle name="Migliaia 27 6 2" xfId="17101"/>
    <cellStyle name="Migliaia 27 7" xfId="17102"/>
    <cellStyle name="Migliaia 27 7 2" xfId="17103"/>
    <cellStyle name="Migliaia 27 8" xfId="17104"/>
    <cellStyle name="Migliaia 27 9" xfId="17105"/>
    <cellStyle name="Migliaia 28" xfId="17106"/>
    <cellStyle name="Migliaia 28 2" xfId="17107"/>
    <cellStyle name="Migliaia 29" xfId="17108"/>
    <cellStyle name="Migliaia 29 2" xfId="17109"/>
    <cellStyle name="Migliaia 3" xfId="17110"/>
    <cellStyle name="Migliaia 3 10" xfId="17111"/>
    <cellStyle name="Migliaia 3 10 2" xfId="17112"/>
    <cellStyle name="Migliaia 3 11" xfId="17113"/>
    <cellStyle name="Migliaia 3 11 2" xfId="17114"/>
    <cellStyle name="Migliaia 3 12" xfId="17115"/>
    <cellStyle name="Migliaia 3 2" xfId="17116"/>
    <cellStyle name="Migliaia 3 2 10" xfId="17117"/>
    <cellStyle name="Migliaia 3 2 10 2" xfId="17118"/>
    <cellStyle name="Migliaia 3 2 11" xfId="17119"/>
    <cellStyle name="Migliaia 3 2 2" xfId="17120"/>
    <cellStyle name="Migliaia 3 2 2 10" xfId="17121"/>
    <cellStyle name="Migliaia 3 2 2 11" xfId="17122"/>
    <cellStyle name="Migliaia 3 2 2 2" xfId="17123"/>
    <cellStyle name="Migliaia 3 2 2 2 2" xfId="17124"/>
    <cellStyle name="Migliaia 3 2 2 2 2 2" xfId="17125"/>
    <cellStyle name="Migliaia 3 2 2 2 2 2 2" xfId="17126"/>
    <cellStyle name="Migliaia 3 2 2 2 2 2 2 2" xfId="17127"/>
    <cellStyle name="Migliaia 3 2 2 2 2 2 2 2 2" xfId="17128"/>
    <cellStyle name="Migliaia 3 2 2 2 2 2 2 2 2 2" xfId="17129"/>
    <cellStyle name="Migliaia 3 2 2 2 2 2 2 2 3" xfId="17130"/>
    <cellStyle name="Migliaia 3 2 2 2 2 2 2 3" xfId="17131"/>
    <cellStyle name="Migliaia 3 2 2 2 2 2 2 3 2" xfId="17132"/>
    <cellStyle name="Migliaia 3 2 2 2 2 2 2 4" xfId="17133"/>
    <cellStyle name="Migliaia 3 2 2 2 2 2 3" xfId="17134"/>
    <cellStyle name="Migliaia 3 2 2 2 2 2 3 2" xfId="17135"/>
    <cellStyle name="Migliaia 3 2 2 2 2 2 3 2 2" xfId="17136"/>
    <cellStyle name="Migliaia 3 2 2 2 2 2 3 3" xfId="17137"/>
    <cellStyle name="Migliaia 3 2 2 2 2 2 4" xfId="17138"/>
    <cellStyle name="Migliaia 3 2 2 2 2 2 4 2" xfId="17139"/>
    <cellStyle name="Migliaia 3 2 2 2 2 2 5" xfId="17140"/>
    <cellStyle name="Migliaia 3 2 2 2 2 3" xfId="17141"/>
    <cellStyle name="Migliaia 3 2 2 2 2 3 2" xfId="17142"/>
    <cellStyle name="Migliaia 3 2 2 2 2 3 2 2" xfId="17143"/>
    <cellStyle name="Migliaia 3 2 2 2 2 3 2 2 2" xfId="17144"/>
    <cellStyle name="Migliaia 3 2 2 2 2 3 2 3" xfId="17145"/>
    <cellStyle name="Migliaia 3 2 2 2 2 3 3" xfId="17146"/>
    <cellStyle name="Migliaia 3 2 2 2 2 3 3 2" xfId="17147"/>
    <cellStyle name="Migliaia 3 2 2 2 2 3 4" xfId="17148"/>
    <cellStyle name="Migliaia 3 2 2 2 2 4" xfId="17149"/>
    <cellStyle name="Migliaia 3 2 2 2 2 4 2" xfId="17150"/>
    <cellStyle name="Migliaia 3 2 2 2 2 4 2 2" xfId="17151"/>
    <cellStyle name="Migliaia 3 2 2 2 2 4 3" xfId="17152"/>
    <cellStyle name="Migliaia 3 2 2 2 2 5" xfId="17153"/>
    <cellStyle name="Migliaia 3 2 2 2 2 5 2" xfId="17154"/>
    <cellStyle name="Migliaia 3 2 2 2 2 6" xfId="17155"/>
    <cellStyle name="Migliaia 3 2 2 2 2 6 2" xfId="17156"/>
    <cellStyle name="Migliaia 3 2 2 2 2 7" xfId="17157"/>
    <cellStyle name="Migliaia 3 2 2 2 2 7 2" xfId="17158"/>
    <cellStyle name="Migliaia 3 2 2 2 2 8" xfId="17159"/>
    <cellStyle name="Migliaia 3 2 2 2 3" xfId="17160"/>
    <cellStyle name="Migliaia 3 2 2 2 3 2" xfId="17161"/>
    <cellStyle name="Migliaia 3 2 2 2 3 2 2" xfId="17162"/>
    <cellStyle name="Migliaia 3 2 2 2 3 2 2 2" xfId="17163"/>
    <cellStyle name="Migliaia 3 2 2 2 3 2 2 2 2" xfId="17164"/>
    <cellStyle name="Migliaia 3 2 2 2 3 2 2 3" xfId="17165"/>
    <cellStyle name="Migliaia 3 2 2 2 3 2 3" xfId="17166"/>
    <cellStyle name="Migliaia 3 2 2 2 3 2 3 2" xfId="17167"/>
    <cellStyle name="Migliaia 3 2 2 2 3 2 4" xfId="17168"/>
    <cellStyle name="Migliaia 3 2 2 2 3 3" xfId="17169"/>
    <cellStyle name="Migliaia 3 2 2 2 3 3 2" xfId="17170"/>
    <cellStyle name="Migliaia 3 2 2 2 3 3 2 2" xfId="17171"/>
    <cellStyle name="Migliaia 3 2 2 2 3 3 3" xfId="17172"/>
    <cellStyle name="Migliaia 3 2 2 2 3 4" xfId="17173"/>
    <cellStyle name="Migliaia 3 2 2 2 3 4 2" xfId="17174"/>
    <cellStyle name="Migliaia 3 2 2 2 3 5" xfId="17175"/>
    <cellStyle name="Migliaia 3 2 2 2 4" xfId="17176"/>
    <cellStyle name="Migliaia 3 2 2 2 4 2" xfId="17177"/>
    <cellStyle name="Migliaia 3 2 2 2 4 2 2" xfId="17178"/>
    <cellStyle name="Migliaia 3 2 2 2 4 2 2 2" xfId="17179"/>
    <cellStyle name="Migliaia 3 2 2 2 4 2 3" xfId="17180"/>
    <cellStyle name="Migliaia 3 2 2 2 4 3" xfId="17181"/>
    <cellStyle name="Migliaia 3 2 2 2 4 3 2" xfId="17182"/>
    <cellStyle name="Migliaia 3 2 2 2 4 4" xfId="17183"/>
    <cellStyle name="Migliaia 3 2 2 2 5" xfId="17184"/>
    <cellStyle name="Migliaia 3 2 2 2 5 2" xfId="17185"/>
    <cellStyle name="Migliaia 3 2 2 2 5 2 2" xfId="17186"/>
    <cellStyle name="Migliaia 3 2 2 2 5 3" xfId="17187"/>
    <cellStyle name="Migliaia 3 2 2 2 6" xfId="17188"/>
    <cellStyle name="Migliaia 3 2 2 2 6 2" xfId="17189"/>
    <cellStyle name="Migliaia 3 2 2 2 7" xfId="17190"/>
    <cellStyle name="Migliaia 3 2 2 2 7 2" xfId="17191"/>
    <cellStyle name="Migliaia 3 2 2 2 8" xfId="17192"/>
    <cellStyle name="Migliaia 3 2 2 2 8 2" xfId="17193"/>
    <cellStyle name="Migliaia 3 2 2 2 9" xfId="17194"/>
    <cellStyle name="Migliaia 3 2 2 3" xfId="17195"/>
    <cellStyle name="Migliaia 3 2 2 3 2" xfId="17196"/>
    <cellStyle name="Migliaia 3 2 2 3 2 2" xfId="17197"/>
    <cellStyle name="Migliaia 3 2 2 3 2 2 2" xfId="17198"/>
    <cellStyle name="Migliaia 3 2 2 3 2 2 2 2" xfId="17199"/>
    <cellStyle name="Migliaia 3 2 2 3 2 2 2 2 2" xfId="17200"/>
    <cellStyle name="Migliaia 3 2 2 3 2 2 2 3" xfId="17201"/>
    <cellStyle name="Migliaia 3 2 2 3 2 2 3" xfId="17202"/>
    <cellStyle name="Migliaia 3 2 2 3 2 2 3 2" xfId="17203"/>
    <cellStyle name="Migliaia 3 2 2 3 2 2 4" xfId="17204"/>
    <cellStyle name="Migliaia 3 2 2 3 2 3" xfId="17205"/>
    <cellStyle name="Migliaia 3 2 2 3 2 3 2" xfId="17206"/>
    <cellStyle name="Migliaia 3 2 2 3 2 3 2 2" xfId="17207"/>
    <cellStyle name="Migliaia 3 2 2 3 2 3 3" xfId="17208"/>
    <cellStyle name="Migliaia 3 2 2 3 2 4" xfId="17209"/>
    <cellStyle name="Migliaia 3 2 2 3 2 4 2" xfId="17210"/>
    <cellStyle name="Migliaia 3 2 2 3 2 5" xfId="17211"/>
    <cellStyle name="Migliaia 3 2 2 3 2 5 2" xfId="17212"/>
    <cellStyle name="Migliaia 3 2 2 3 2 6" xfId="17213"/>
    <cellStyle name="Migliaia 3 2 2 3 3" xfId="17214"/>
    <cellStyle name="Migliaia 3 2 2 3 3 2" xfId="17215"/>
    <cellStyle name="Migliaia 3 2 2 3 3 2 2" xfId="17216"/>
    <cellStyle name="Migliaia 3 2 2 3 3 2 2 2" xfId="17217"/>
    <cellStyle name="Migliaia 3 2 2 3 3 2 3" xfId="17218"/>
    <cellStyle name="Migliaia 3 2 2 3 3 3" xfId="17219"/>
    <cellStyle name="Migliaia 3 2 2 3 3 3 2" xfId="17220"/>
    <cellStyle name="Migliaia 3 2 2 3 3 4" xfId="17221"/>
    <cellStyle name="Migliaia 3 2 2 3 4" xfId="17222"/>
    <cellStyle name="Migliaia 3 2 2 3 4 2" xfId="17223"/>
    <cellStyle name="Migliaia 3 2 2 3 4 2 2" xfId="17224"/>
    <cellStyle name="Migliaia 3 2 2 3 4 3" xfId="17225"/>
    <cellStyle name="Migliaia 3 2 2 3 5" xfId="17226"/>
    <cellStyle name="Migliaia 3 2 2 3 5 2" xfId="17227"/>
    <cellStyle name="Migliaia 3 2 2 3 6" xfId="17228"/>
    <cellStyle name="Migliaia 3 2 2 3 6 2" xfId="17229"/>
    <cellStyle name="Migliaia 3 2 2 3 7" xfId="17230"/>
    <cellStyle name="Migliaia 3 2 2 3 7 2" xfId="17231"/>
    <cellStyle name="Migliaia 3 2 2 3 8" xfId="17232"/>
    <cellStyle name="Migliaia 3 2 2 4" xfId="17233"/>
    <cellStyle name="Migliaia 3 2 2 4 2" xfId="17234"/>
    <cellStyle name="Migliaia 3 2 2 4 2 2" xfId="17235"/>
    <cellStyle name="Migliaia 3 2 2 4 2 2 2" xfId="17236"/>
    <cellStyle name="Migliaia 3 2 2 4 2 2 2 2" xfId="17237"/>
    <cellStyle name="Migliaia 3 2 2 4 2 2 3" xfId="17238"/>
    <cellStyle name="Migliaia 3 2 2 4 2 3" xfId="17239"/>
    <cellStyle name="Migliaia 3 2 2 4 2 3 2" xfId="17240"/>
    <cellStyle name="Migliaia 3 2 2 4 2 4" xfId="17241"/>
    <cellStyle name="Migliaia 3 2 2 4 3" xfId="17242"/>
    <cellStyle name="Migliaia 3 2 2 4 3 2" xfId="17243"/>
    <cellStyle name="Migliaia 3 2 2 4 3 2 2" xfId="17244"/>
    <cellStyle name="Migliaia 3 2 2 4 3 3" xfId="17245"/>
    <cellStyle name="Migliaia 3 2 2 4 4" xfId="17246"/>
    <cellStyle name="Migliaia 3 2 2 4 4 2" xfId="17247"/>
    <cellStyle name="Migliaia 3 2 2 4 5" xfId="17248"/>
    <cellStyle name="Migliaia 3 2 2 4 5 2" xfId="17249"/>
    <cellStyle name="Migliaia 3 2 2 4 6" xfId="17250"/>
    <cellStyle name="Migliaia 3 2 2 5" xfId="17251"/>
    <cellStyle name="Migliaia 3 2 2 5 2" xfId="17252"/>
    <cellStyle name="Migliaia 3 2 2 5 2 2" xfId="17253"/>
    <cellStyle name="Migliaia 3 2 2 5 2 2 2" xfId="17254"/>
    <cellStyle name="Migliaia 3 2 2 5 2 3" xfId="17255"/>
    <cellStyle name="Migliaia 3 2 2 5 3" xfId="17256"/>
    <cellStyle name="Migliaia 3 2 2 5 3 2" xfId="17257"/>
    <cellStyle name="Migliaia 3 2 2 5 4" xfId="17258"/>
    <cellStyle name="Migliaia 3 2 2 6" xfId="17259"/>
    <cellStyle name="Migliaia 3 2 2 6 2" xfId="17260"/>
    <cellStyle name="Migliaia 3 2 2 6 2 2" xfId="17261"/>
    <cellStyle name="Migliaia 3 2 2 6 3" xfId="17262"/>
    <cellStyle name="Migliaia 3 2 2 7" xfId="17263"/>
    <cellStyle name="Migliaia 3 2 2 7 2" xfId="17264"/>
    <cellStyle name="Migliaia 3 2 2 8" xfId="17265"/>
    <cellStyle name="Migliaia 3 2 2 8 2" xfId="17266"/>
    <cellStyle name="Migliaia 3 2 2 9" xfId="17267"/>
    <cellStyle name="Migliaia 3 2 2 9 2" xfId="17268"/>
    <cellStyle name="Migliaia 3 2 3" xfId="17269"/>
    <cellStyle name="Migliaia 3 2 3 2" xfId="17270"/>
    <cellStyle name="Migliaia 3 2 3 2 2" xfId="17271"/>
    <cellStyle name="Migliaia 3 2 3 2 2 2" xfId="17272"/>
    <cellStyle name="Migliaia 3 2 3 2 2 2 2" xfId="17273"/>
    <cellStyle name="Migliaia 3 2 3 2 2 2 2 2" xfId="17274"/>
    <cellStyle name="Migliaia 3 2 3 2 2 2 2 2 2" xfId="17275"/>
    <cellStyle name="Migliaia 3 2 3 2 2 2 2 3" xfId="17276"/>
    <cellStyle name="Migliaia 3 2 3 2 2 2 3" xfId="17277"/>
    <cellStyle name="Migliaia 3 2 3 2 2 2 3 2" xfId="17278"/>
    <cellStyle name="Migliaia 3 2 3 2 2 2 4" xfId="17279"/>
    <cellStyle name="Migliaia 3 2 3 2 2 3" xfId="17280"/>
    <cellStyle name="Migliaia 3 2 3 2 2 3 2" xfId="17281"/>
    <cellStyle name="Migliaia 3 2 3 2 2 3 2 2" xfId="17282"/>
    <cellStyle name="Migliaia 3 2 3 2 2 3 3" xfId="17283"/>
    <cellStyle name="Migliaia 3 2 3 2 2 4" xfId="17284"/>
    <cellStyle name="Migliaia 3 2 3 2 2 4 2" xfId="17285"/>
    <cellStyle name="Migliaia 3 2 3 2 2 5" xfId="17286"/>
    <cellStyle name="Migliaia 3 2 3 2 3" xfId="17287"/>
    <cellStyle name="Migliaia 3 2 3 2 3 2" xfId="17288"/>
    <cellStyle name="Migliaia 3 2 3 2 3 2 2" xfId="17289"/>
    <cellStyle name="Migliaia 3 2 3 2 3 2 2 2" xfId="17290"/>
    <cellStyle name="Migliaia 3 2 3 2 3 2 3" xfId="17291"/>
    <cellStyle name="Migliaia 3 2 3 2 3 3" xfId="17292"/>
    <cellStyle name="Migliaia 3 2 3 2 3 3 2" xfId="17293"/>
    <cellStyle name="Migliaia 3 2 3 2 3 4" xfId="17294"/>
    <cellStyle name="Migliaia 3 2 3 2 4" xfId="17295"/>
    <cellStyle name="Migliaia 3 2 3 2 4 2" xfId="17296"/>
    <cellStyle name="Migliaia 3 2 3 2 4 2 2" xfId="17297"/>
    <cellStyle name="Migliaia 3 2 3 2 4 3" xfId="17298"/>
    <cellStyle name="Migliaia 3 2 3 2 5" xfId="17299"/>
    <cellStyle name="Migliaia 3 2 3 2 5 2" xfId="17300"/>
    <cellStyle name="Migliaia 3 2 3 2 6" xfId="17301"/>
    <cellStyle name="Migliaia 3 2 3 2 6 2" xfId="17302"/>
    <cellStyle name="Migliaia 3 2 3 2 7" xfId="17303"/>
    <cellStyle name="Migliaia 3 2 3 2 7 2" xfId="17304"/>
    <cellStyle name="Migliaia 3 2 3 2 8" xfId="17305"/>
    <cellStyle name="Migliaia 3 2 3 3" xfId="17306"/>
    <cellStyle name="Migliaia 3 2 3 3 2" xfId="17307"/>
    <cellStyle name="Migliaia 3 2 3 3 2 2" xfId="17308"/>
    <cellStyle name="Migliaia 3 2 3 3 2 2 2" xfId="17309"/>
    <cellStyle name="Migliaia 3 2 3 3 2 2 2 2" xfId="17310"/>
    <cellStyle name="Migliaia 3 2 3 3 2 2 3" xfId="17311"/>
    <cellStyle name="Migliaia 3 2 3 3 2 3" xfId="17312"/>
    <cellStyle name="Migliaia 3 2 3 3 2 3 2" xfId="17313"/>
    <cellStyle name="Migliaia 3 2 3 3 2 4" xfId="17314"/>
    <cellStyle name="Migliaia 3 2 3 3 3" xfId="17315"/>
    <cellStyle name="Migliaia 3 2 3 3 3 2" xfId="17316"/>
    <cellStyle name="Migliaia 3 2 3 3 3 2 2" xfId="17317"/>
    <cellStyle name="Migliaia 3 2 3 3 3 3" xfId="17318"/>
    <cellStyle name="Migliaia 3 2 3 3 4" xfId="17319"/>
    <cellStyle name="Migliaia 3 2 3 3 4 2" xfId="17320"/>
    <cellStyle name="Migliaia 3 2 3 3 5" xfId="17321"/>
    <cellStyle name="Migliaia 3 2 3 4" xfId="17322"/>
    <cellStyle name="Migliaia 3 2 3 4 2" xfId="17323"/>
    <cellStyle name="Migliaia 3 2 3 4 2 2" xfId="17324"/>
    <cellStyle name="Migliaia 3 2 3 4 2 2 2" xfId="17325"/>
    <cellStyle name="Migliaia 3 2 3 4 2 3" xfId="17326"/>
    <cellStyle name="Migliaia 3 2 3 4 3" xfId="17327"/>
    <cellStyle name="Migliaia 3 2 3 4 3 2" xfId="17328"/>
    <cellStyle name="Migliaia 3 2 3 4 4" xfId="17329"/>
    <cellStyle name="Migliaia 3 2 3 5" xfId="17330"/>
    <cellStyle name="Migliaia 3 2 3 5 2" xfId="17331"/>
    <cellStyle name="Migliaia 3 2 3 5 2 2" xfId="17332"/>
    <cellStyle name="Migliaia 3 2 3 5 3" xfId="17333"/>
    <cellStyle name="Migliaia 3 2 3 6" xfId="17334"/>
    <cellStyle name="Migliaia 3 2 3 6 2" xfId="17335"/>
    <cellStyle name="Migliaia 3 2 3 7" xfId="17336"/>
    <cellStyle name="Migliaia 3 2 3 7 2" xfId="17337"/>
    <cellStyle name="Migliaia 3 2 3 8" xfId="17338"/>
    <cellStyle name="Migliaia 3 2 3 8 2" xfId="17339"/>
    <cellStyle name="Migliaia 3 2 3 9" xfId="17340"/>
    <cellStyle name="Migliaia 3 2 4" xfId="17341"/>
    <cellStyle name="Migliaia 3 2 4 2" xfId="17342"/>
    <cellStyle name="Migliaia 3 2 4 2 2" xfId="17343"/>
    <cellStyle name="Migliaia 3 2 4 2 2 2" xfId="17344"/>
    <cellStyle name="Migliaia 3 2 4 2 2 2 2" xfId="17345"/>
    <cellStyle name="Migliaia 3 2 4 2 2 2 2 2" xfId="17346"/>
    <cellStyle name="Migliaia 3 2 4 2 2 2 3" xfId="17347"/>
    <cellStyle name="Migliaia 3 2 4 2 2 3" xfId="17348"/>
    <cellStyle name="Migliaia 3 2 4 2 2 3 2" xfId="17349"/>
    <cellStyle name="Migliaia 3 2 4 2 2 4" xfId="17350"/>
    <cellStyle name="Migliaia 3 2 4 2 3" xfId="17351"/>
    <cellStyle name="Migliaia 3 2 4 2 3 2" xfId="17352"/>
    <cellStyle name="Migliaia 3 2 4 2 3 2 2" xfId="17353"/>
    <cellStyle name="Migliaia 3 2 4 2 3 3" xfId="17354"/>
    <cellStyle name="Migliaia 3 2 4 2 4" xfId="17355"/>
    <cellStyle name="Migliaia 3 2 4 2 4 2" xfId="17356"/>
    <cellStyle name="Migliaia 3 2 4 2 5" xfId="17357"/>
    <cellStyle name="Migliaia 3 2 4 2 5 2" xfId="17358"/>
    <cellStyle name="Migliaia 3 2 4 2 6" xfId="17359"/>
    <cellStyle name="Migliaia 3 2 4 3" xfId="17360"/>
    <cellStyle name="Migliaia 3 2 4 3 2" xfId="17361"/>
    <cellStyle name="Migliaia 3 2 4 3 2 2" xfId="17362"/>
    <cellStyle name="Migliaia 3 2 4 3 2 2 2" xfId="17363"/>
    <cellStyle name="Migliaia 3 2 4 3 2 3" xfId="17364"/>
    <cellStyle name="Migliaia 3 2 4 3 3" xfId="17365"/>
    <cellStyle name="Migliaia 3 2 4 3 3 2" xfId="17366"/>
    <cellStyle name="Migliaia 3 2 4 3 4" xfId="17367"/>
    <cellStyle name="Migliaia 3 2 4 4" xfId="17368"/>
    <cellStyle name="Migliaia 3 2 4 4 2" xfId="17369"/>
    <cellStyle name="Migliaia 3 2 4 4 2 2" xfId="17370"/>
    <cellStyle name="Migliaia 3 2 4 4 3" xfId="17371"/>
    <cellStyle name="Migliaia 3 2 4 5" xfId="17372"/>
    <cellStyle name="Migliaia 3 2 4 5 2" xfId="17373"/>
    <cellStyle name="Migliaia 3 2 4 6" xfId="17374"/>
    <cellStyle name="Migliaia 3 2 4 6 2" xfId="17375"/>
    <cellStyle name="Migliaia 3 2 4 7" xfId="17376"/>
    <cellStyle name="Migliaia 3 2 4 7 2" xfId="17377"/>
    <cellStyle name="Migliaia 3 2 4 8" xfId="17378"/>
    <cellStyle name="Migliaia 3 2 5" xfId="17379"/>
    <cellStyle name="Migliaia 3 2 5 2" xfId="17380"/>
    <cellStyle name="Migliaia 3 2 5 2 2" xfId="17381"/>
    <cellStyle name="Migliaia 3 2 5 2 2 2" xfId="17382"/>
    <cellStyle name="Migliaia 3 2 5 2 2 2 2" xfId="17383"/>
    <cellStyle name="Migliaia 3 2 5 2 2 3" xfId="17384"/>
    <cellStyle name="Migliaia 3 2 5 2 3" xfId="17385"/>
    <cellStyle name="Migliaia 3 2 5 2 3 2" xfId="17386"/>
    <cellStyle name="Migliaia 3 2 5 2 4" xfId="17387"/>
    <cellStyle name="Migliaia 3 2 5 3" xfId="17388"/>
    <cellStyle name="Migliaia 3 2 5 3 2" xfId="17389"/>
    <cellStyle name="Migliaia 3 2 5 3 2 2" xfId="17390"/>
    <cellStyle name="Migliaia 3 2 5 3 3" xfId="17391"/>
    <cellStyle name="Migliaia 3 2 5 4" xfId="17392"/>
    <cellStyle name="Migliaia 3 2 5 4 2" xfId="17393"/>
    <cellStyle name="Migliaia 3 2 5 5" xfId="17394"/>
    <cellStyle name="Migliaia 3 2 5 5 2" xfId="17395"/>
    <cellStyle name="Migliaia 3 2 5 6" xfId="17396"/>
    <cellStyle name="Migliaia 3 2 6" xfId="17397"/>
    <cellStyle name="Migliaia 3 2 6 2" xfId="17398"/>
    <cellStyle name="Migliaia 3 2 6 2 2" xfId="17399"/>
    <cellStyle name="Migliaia 3 2 6 2 2 2" xfId="17400"/>
    <cellStyle name="Migliaia 3 2 6 2 3" xfId="17401"/>
    <cellStyle name="Migliaia 3 2 6 3" xfId="17402"/>
    <cellStyle name="Migliaia 3 2 6 3 2" xfId="17403"/>
    <cellStyle name="Migliaia 3 2 6 4" xfId="17404"/>
    <cellStyle name="Migliaia 3 2 7" xfId="17405"/>
    <cellStyle name="Migliaia 3 2 7 2" xfId="17406"/>
    <cellStyle name="Migliaia 3 2 7 2 2" xfId="17407"/>
    <cellStyle name="Migliaia 3 2 7 3" xfId="17408"/>
    <cellStyle name="Migliaia 3 2 8" xfId="17409"/>
    <cellStyle name="Migliaia 3 2 8 2" xfId="17410"/>
    <cellStyle name="Migliaia 3 2 9" xfId="17411"/>
    <cellStyle name="Migliaia 3 2 9 2" xfId="17412"/>
    <cellStyle name="Migliaia 3 3" xfId="17413"/>
    <cellStyle name="Migliaia 3 3 10" xfId="17414"/>
    <cellStyle name="Migliaia 3 3 11" xfId="17415"/>
    <cellStyle name="Migliaia 3 3 2" xfId="17416"/>
    <cellStyle name="Migliaia 3 3 2 2" xfId="17417"/>
    <cellStyle name="Migliaia 3 3 2 2 2" xfId="17418"/>
    <cellStyle name="Migliaia 3 3 2 2 2 2" xfId="17419"/>
    <cellStyle name="Migliaia 3 3 2 2 2 2 2" xfId="17420"/>
    <cellStyle name="Migliaia 3 3 2 2 2 2 2 2" xfId="17421"/>
    <cellStyle name="Migliaia 3 3 2 2 2 2 2 2 2" xfId="17422"/>
    <cellStyle name="Migliaia 3 3 2 2 2 2 2 3" xfId="17423"/>
    <cellStyle name="Migliaia 3 3 2 2 2 2 3" xfId="17424"/>
    <cellStyle name="Migliaia 3 3 2 2 2 2 3 2" xfId="17425"/>
    <cellStyle name="Migliaia 3 3 2 2 2 2 4" xfId="17426"/>
    <cellStyle name="Migliaia 3 3 2 2 2 3" xfId="17427"/>
    <cellStyle name="Migliaia 3 3 2 2 2 3 2" xfId="17428"/>
    <cellStyle name="Migliaia 3 3 2 2 2 3 2 2" xfId="17429"/>
    <cellStyle name="Migliaia 3 3 2 2 2 3 3" xfId="17430"/>
    <cellStyle name="Migliaia 3 3 2 2 2 4" xfId="17431"/>
    <cellStyle name="Migliaia 3 3 2 2 2 4 2" xfId="17432"/>
    <cellStyle name="Migliaia 3 3 2 2 2 5" xfId="17433"/>
    <cellStyle name="Migliaia 3 3 2 2 3" xfId="17434"/>
    <cellStyle name="Migliaia 3 3 2 2 3 2" xfId="17435"/>
    <cellStyle name="Migliaia 3 3 2 2 3 2 2" xfId="17436"/>
    <cellStyle name="Migliaia 3 3 2 2 3 2 2 2" xfId="17437"/>
    <cellStyle name="Migliaia 3 3 2 2 3 2 3" xfId="17438"/>
    <cellStyle name="Migliaia 3 3 2 2 3 3" xfId="17439"/>
    <cellStyle name="Migliaia 3 3 2 2 3 3 2" xfId="17440"/>
    <cellStyle name="Migliaia 3 3 2 2 3 4" xfId="17441"/>
    <cellStyle name="Migliaia 3 3 2 2 4" xfId="17442"/>
    <cellStyle name="Migliaia 3 3 2 2 4 2" xfId="17443"/>
    <cellStyle name="Migliaia 3 3 2 2 4 2 2" xfId="17444"/>
    <cellStyle name="Migliaia 3 3 2 2 4 3" xfId="17445"/>
    <cellStyle name="Migliaia 3 3 2 2 5" xfId="17446"/>
    <cellStyle name="Migliaia 3 3 2 2 5 2" xfId="17447"/>
    <cellStyle name="Migliaia 3 3 2 2 6" xfId="17448"/>
    <cellStyle name="Migliaia 3 3 2 2 6 2" xfId="17449"/>
    <cellStyle name="Migliaia 3 3 2 2 7" xfId="17450"/>
    <cellStyle name="Migliaia 3 3 2 2 7 2" xfId="17451"/>
    <cellStyle name="Migliaia 3 3 2 2 8" xfId="17452"/>
    <cellStyle name="Migliaia 3 3 2 3" xfId="17453"/>
    <cellStyle name="Migliaia 3 3 2 3 2" xfId="17454"/>
    <cellStyle name="Migliaia 3 3 2 3 2 2" xfId="17455"/>
    <cellStyle name="Migliaia 3 3 2 3 2 2 2" xfId="17456"/>
    <cellStyle name="Migliaia 3 3 2 3 2 2 2 2" xfId="17457"/>
    <cellStyle name="Migliaia 3 3 2 3 2 2 3" xfId="17458"/>
    <cellStyle name="Migliaia 3 3 2 3 2 3" xfId="17459"/>
    <cellStyle name="Migliaia 3 3 2 3 2 3 2" xfId="17460"/>
    <cellStyle name="Migliaia 3 3 2 3 2 4" xfId="17461"/>
    <cellStyle name="Migliaia 3 3 2 3 3" xfId="17462"/>
    <cellStyle name="Migliaia 3 3 2 3 3 2" xfId="17463"/>
    <cellStyle name="Migliaia 3 3 2 3 3 2 2" xfId="17464"/>
    <cellStyle name="Migliaia 3 3 2 3 3 3" xfId="17465"/>
    <cellStyle name="Migliaia 3 3 2 3 4" xfId="17466"/>
    <cellStyle name="Migliaia 3 3 2 3 4 2" xfId="17467"/>
    <cellStyle name="Migliaia 3 3 2 3 5" xfId="17468"/>
    <cellStyle name="Migliaia 3 3 2 4" xfId="17469"/>
    <cellStyle name="Migliaia 3 3 2 4 2" xfId="17470"/>
    <cellStyle name="Migliaia 3 3 2 4 2 2" xfId="17471"/>
    <cellStyle name="Migliaia 3 3 2 4 2 2 2" xfId="17472"/>
    <cellStyle name="Migliaia 3 3 2 4 2 3" xfId="17473"/>
    <cellStyle name="Migliaia 3 3 2 4 3" xfId="17474"/>
    <cellStyle name="Migliaia 3 3 2 4 3 2" xfId="17475"/>
    <cellStyle name="Migliaia 3 3 2 4 4" xfId="17476"/>
    <cellStyle name="Migliaia 3 3 2 5" xfId="17477"/>
    <cellStyle name="Migliaia 3 3 2 5 2" xfId="17478"/>
    <cellStyle name="Migliaia 3 3 2 5 2 2" xfId="17479"/>
    <cellStyle name="Migliaia 3 3 2 5 3" xfId="17480"/>
    <cellStyle name="Migliaia 3 3 2 6" xfId="17481"/>
    <cellStyle name="Migliaia 3 3 2 6 2" xfId="17482"/>
    <cellStyle name="Migliaia 3 3 2 7" xfId="17483"/>
    <cellStyle name="Migliaia 3 3 2 7 2" xfId="17484"/>
    <cellStyle name="Migliaia 3 3 2 8" xfId="17485"/>
    <cellStyle name="Migliaia 3 3 2 8 2" xfId="17486"/>
    <cellStyle name="Migliaia 3 3 2 9" xfId="17487"/>
    <cellStyle name="Migliaia 3 3 3" xfId="17488"/>
    <cellStyle name="Migliaia 3 3 3 2" xfId="17489"/>
    <cellStyle name="Migliaia 3 3 3 2 2" xfId="17490"/>
    <cellStyle name="Migliaia 3 3 3 2 2 2" xfId="17491"/>
    <cellStyle name="Migliaia 3 3 3 2 2 2 2" xfId="17492"/>
    <cellStyle name="Migliaia 3 3 3 2 2 2 2 2" xfId="17493"/>
    <cellStyle name="Migliaia 3 3 3 2 2 2 3" xfId="17494"/>
    <cellStyle name="Migliaia 3 3 3 2 2 3" xfId="17495"/>
    <cellStyle name="Migliaia 3 3 3 2 2 3 2" xfId="17496"/>
    <cellStyle name="Migliaia 3 3 3 2 2 4" xfId="17497"/>
    <cellStyle name="Migliaia 3 3 3 2 3" xfId="17498"/>
    <cellStyle name="Migliaia 3 3 3 2 3 2" xfId="17499"/>
    <cellStyle name="Migliaia 3 3 3 2 3 2 2" xfId="17500"/>
    <cellStyle name="Migliaia 3 3 3 2 3 3" xfId="17501"/>
    <cellStyle name="Migliaia 3 3 3 2 4" xfId="17502"/>
    <cellStyle name="Migliaia 3 3 3 2 4 2" xfId="17503"/>
    <cellStyle name="Migliaia 3 3 3 2 5" xfId="17504"/>
    <cellStyle name="Migliaia 3 3 3 2 5 2" xfId="17505"/>
    <cellStyle name="Migliaia 3 3 3 2 6" xfId="17506"/>
    <cellStyle name="Migliaia 3 3 3 3" xfId="17507"/>
    <cellStyle name="Migliaia 3 3 3 3 2" xfId="17508"/>
    <cellStyle name="Migliaia 3 3 3 3 2 2" xfId="17509"/>
    <cellStyle name="Migliaia 3 3 3 3 2 2 2" xfId="17510"/>
    <cellStyle name="Migliaia 3 3 3 3 2 3" xfId="17511"/>
    <cellStyle name="Migliaia 3 3 3 3 3" xfId="17512"/>
    <cellStyle name="Migliaia 3 3 3 3 3 2" xfId="17513"/>
    <cellStyle name="Migliaia 3 3 3 3 4" xfId="17514"/>
    <cellStyle name="Migliaia 3 3 3 4" xfId="17515"/>
    <cellStyle name="Migliaia 3 3 3 4 2" xfId="17516"/>
    <cellStyle name="Migliaia 3 3 3 4 2 2" xfId="17517"/>
    <cellStyle name="Migliaia 3 3 3 4 3" xfId="17518"/>
    <cellStyle name="Migliaia 3 3 3 5" xfId="17519"/>
    <cellStyle name="Migliaia 3 3 3 5 2" xfId="17520"/>
    <cellStyle name="Migliaia 3 3 3 6" xfId="17521"/>
    <cellStyle name="Migliaia 3 3 3 6 2" xfId="17522"/>
    <cellStyle name="Migliaia 3 3 3 7" xfId="17523"/>
    <cellStyle name="Migliaia 3 3 3 7 2" xfId="17524"/>
    <cellStyle name="Migliaia 3 3 3 8" xfId="17525"/>
    <cellStyle name="Migliaia 3 3 4" xfId="17526"/>
    <cellStyle name="Migliaia 3 3 4 2" xfId="17527"/>
    <cellStyle name="Migliaia 3 3 4 2 2" xfId="17528"/>
    <cellStyle name="Migliaia 3 3 4 2 2 2" xfId="17529"/>
    <cellStyle name="Migliaia 3 3 4 2 2 2 2" xfId="17530"/>
    <cellStyle name="Migliaia 3 3 4 2 2 3" xfId="17531"/>
    <cellStyle name="Migliaia 3 3 4 2 3" xfId="17532"/>
    <cellStyle name="Migliaia 3 3 4 2 3 2" xfId="17533"/>
    <cellStyle name="Migliaia 3 3 4 2 4" xfId="17534"/>
    <cellStyle name="Migliaia 3 3 4 3" xfId="17535"/>
    <cellStyle name="Migliaia 3 3 4 3 2" xfId="17536"/>
    <cellStyle name="Migliaia 3 3 4 3 2 2" xfId="17537"/>
    <cellStyle name="Migliaia 3 3 4 3 3" xfId="17538"/>
    <cellStyle name="Migliaia 3 3 4 4" xfId="17539"/>
    <cellStyle name="Migliaia 3 3 4 4 2" xfId="17540"/>
    <cellStyle name="Migliaia 3 3 4 5" xfId="17541"/>
    <cellStyle name="Migliaia 3 3 4 5 2" xfId="17542"/>
    <cellStyle name="Migliaia 3 3 4 6" xfId="17543"/>
    <cellStyle name="Migliaia 3 3 5" xfId="17544"/>
    <cellStyle name="Migliaia 3 3 5 2" xfId="17545"/>
    <cellStyle name="Migliaia 3 3 5 2 2" xfId="17546"/>
    <cellStyle name="Migliaia 3 3 5 2 2 2" xfId="17547"/>
    <cellStyle name="Migliaia 3 3 5 2 3" xfId="17548"/>
    <cellStyle name="Migliaia 3 3 5 3" xfId="17549"/>
    <cellStyle name="Migliaia 3 3 5 3 2" xfId="17550"/>
    <cellStyle name="Migliaia 3 3 5 4" xfId="17551"/>
    <cellStyle name="Migliaia 3 3 6" xfId="17552"/>
    <cellStyle name="Migliaia 3 3 6 2" xfId="17553"/>
    <cellStyle name="Migliaia 3 3 6 2 2" xfId="17554"/>
    <cellStyle name="Migliaia 3 3 6 3" xfId="17555"/>
    <cellStyle name="Migliaia 3 3 7" xfId="17556"/>
    <cellStyle name="Migliaia 3 3 7 2" xfId="17557"/>
    <cellStyle name="Migliaia 3 3 8" xfId="17558"/>
    <cellStyle name="Migliaia 3 3 8 2" xfId="17559"/>
    <cellStyle name="Migliaia 3 3 9" xfId="17560"/>
    <cellStyle name="Migliaia 3 3 9 2" xfId="17561"/>
    <cellStyle name="Migliaia 3 4" xfId="17562"/>
    <cellStyle name="Migliaia 3 4 10" xfId="17563"/>
    <cellStyle name="Migliaia 3 4 2" xfId="17564"/>
    <cellStyle name="Migliaia 3 4 2 2" xfId="17565"/>
    <cellStyle name="Migliaia 3 4 2 2 2" xfId="17566"/>
    <cellStyle name="Migliaia 3 4 2 2 2 2" xfId="17567"/>
    <cellStyle name="Migliaia 3 4 2 2 2 2 2" xfId="17568"/>
    <cellStyle name="Migliaia 3 4 2 2 2 2 2 2" xfId="17569"/>
    <cellStyle name="Migliaia 3 4 2 2 2 2 3" xfId="17570"/>
    <cellStyle name="Migliaia 3 4 2 2 2 3" xfId="17571"/>
    <cellStyle name="Migliaia 3 4 2 2 2 3 2" xfId="17572"/>
    <cellStyle name="Migliaia 3 4 2 2 2 4" xfId="17573"/>
    <cellStyle name="Migliaia 3 4 2 2 3" xfId="17574"/>
    <cellStyle name="Migliaia 3 4 2 2 3 2" xfId="17575"/>
    <cellStyle name="Migliaia 3 4 2 2 3 2 2" xfId="17576"/>
    <cellStyle name="Migliaia 3 4 2 2 3 3" xfId="17577"/>
    <cellStyle name="Migliaia 3 4 2 2 4" xfId="17578"/>
    <cellStyle name="Migliaia 3 4 2 2 4 2" xfId="17579"/>
    <cellStyle name="Migliaia 3 4 2 2 5" xfId="17580"/>
    <cellStyle name="Migliaia 3 4 2 3" xfId="17581"/>
    <cellStyle name="Migliaia 3 4 2 3 2" xfId="17582"/>
    <cellStyle name="Migliaia 3 4 2 3 2 2" xfId="17583"/>
    <cellStyle name="Migliaia 3 4 2 3 2 2 2" xfId="17584"/>
    <cellStyle name="Migliaia 3 4 2 3 2 3" xfId="17585"/>
    <cellStyle name="Migliaia 3 4 2 3 3" xfId="17586"/>
    <cellStyle name="Migliaia 3 4 2 3 3 2" xfId="17587"/>
    <cellStyle name="Migliaia 3 4 2 3 4" xfId="17588"/>
    <cellStyle name="Migliaia 3 4 2 4" xfId="17589"/>
    <cellStyle name="Migliaia 3 4 2 4 2" xfId="17590"/>
    <cellStyle name="Migliaia 3 4 2 4 2 2" xfId="17591"/>
    <cellStyle name="Migliaia 3 4 2 4 3" xfId="17592"/>
    <cellStyle name="Migliaia 3 4 2 5" xfId="17593"/>
    <cellStyle name="Migliaia 3 4 2 5 2" xfId="17594"/>
    <cellStyle name="Migliaia 3 4 2 6" xfId="17595"/>
    <cellStyle name="Migliaia 3 4 2 6 2" xfId="17596"/>
    <cellStyle name="Migliaia 3 4 2 7" xfId="17597"/>
    <cellStyle name="Migliaia 3 4 2 7 2" xfId="17598"/>
    <cellStyle name="Migliaia 3 4 2 8" xfId="17599"/>
    <cellStyle name="Migliaia 3 4 3" xfId="17600"/>
    <cellStyle name="Migliaia 3 4 3 2" xfId="17601"/>
    <cellStyle name="Migliaia 3 4 3 2 2" xfId="17602"/>
    <cellStyle name="Migliaia 3 4 3 2 2 2" xfId="17603"/>
    <cellStyle name="Migliaia 3 4 3 2 2 2 2" xfId="17604"/>
    <cellStyle name="Migliaia 3 4 3 2 2 3" xfId="17605"/>
    <cellStyle name="Migliaia 3 4 3 2 3" xfId="17606"/>
    <cellStyle name="Migliaia 3 4 3 2 3 2" xfId="17607"/>
    <cellStyle name="Migliaia 3 4 3 2 4" xfId="17608"/>
    <cellStyle name="Migliaia 3 4 3 3" xfId="17609"/>
    <cellStyle name="Migliaia 3 4 3 3 2" xfId="17610"/>
    <cellStyle name="Migliaia 3 4 3 3 2 2" xfId="17611"/>
    <cellStyle name="Migliaia 3 4 3 3 3" xfId="17612"/>
    <cellStyle name="Migliaia 3 4 3 4" xfId="17613"/>
    <cellStyle name="Migliaia 3 4 3 4 2" xfId="17614"/>
    <cellStyle name="Migliaia 3 4 3 5" xfId="17615"/>
    <cellStyle name="Migliaia 3 4 4" xfId="17616"/>
    <cellStyle name="Migliaia 3 4 4 2" xfId="17617"/>
    <cellStyle name="Migliaia 3 4 4 2 2" xfId="17618"/>
    <cellStyle name="Migliaia 3 4 4 2 2 2" xfId="17619"/>
    <cellStyle name="Migliaia 3 4 4 2 3" xfId="17620"/>
    <cellStyle name="Migliaia 3 4 4 3" xfId="17621"/>
    <cellStyle name="Migliaia 3 4 4 3 2" xfId="17622"/>
    <cellStyle name="Migliaia 3 4 4 4" xfId="17623"/>
    <cellStyle name="Migliaia 3 4 5" xfId="17624"/>
    <cellStyle name="Migliaia 3 4 5 2" xfId="17625"/>
    <cellStyle name="Migliaia 3 4 5 2 2" xfId="17626"/>
    <cellStyle name="Migliaia 3 4 5 3" xfId="17627"/>
    <cellStyle name="Migliaia 3 4 6" xfId="17628"/>
    <cellStyle name="Migliaia 3 4 6 2" xfId="17629"/>
    <cellStyle name="Migliaia 3 4 7" xfId="17630"/>
    <cellStyle name="Migliaia 3 4 7 2" xfId="17631"/>
    <cellStyle name="Migliaia 3 4 8" xfId="17632"/>
    <cellStyle name="Migliaia 3 4 8 2" xfId="17633"/>
    <cellStyle name="Migliaia 3 4 9" xfId="17634"/>
    <cellStyle name="Migliaia 3 5" xfId="17635"/>
    <cellStyle name="Migliaia 3 5 2" xfId="17636"/>
    <cellStyle name="Migliaia 3 5 2 2" xfId="17637"/>
    <cellStyle name="Migliaia 3 5 2 2 2" xfId="17638"/>
    <cellStyle name="Migliaia 3 5 2 2 2 2" xfId="17639"/>
    <cellStyle name="Migliaia 3 5 2 2 2 2 2" xfId="17640"/>
    <cellStyle name="Migliaia 3 5 2 2 2 3" xfId="17641"/>
    <cellStyle name="Migliaia 3 5 2 2 3" xfId="17642"/>
    <cellStyle name="Migliaia 3 5 2 2 3 2" xfId="17643"/>
    <cellStyle name="Migliaia 3 5 2 2 4" xfId="17644"/>
    <cellStyle name="Migliaia 3 5 2 3" xfId="17645"/>
    <cellStyle name="Migliaia 3 5 2 3 2" xfId="17646"/>
    <cellStyle name="Migliaia 3 5 2 3 2 2" xfId="17647"/>
    <cellStyle name="Migliaia 3 5 2 3 3" xfId="17648"/>
    <cellStyle name="Migliaia 3 5 2 4" xfId="17649"/>
    <cellStyle name="Migliaia 3 5 2 4 2" xfId="17650"/>
    <cellStyle name="Migliaia 3 5 2 5" xfId="17651"/>
    <cellStyle name="Migliaia 3 5 2 5 2" xfId="17652"/>
    <cellStyle name="Migliaia 3 5 2 6" xfId="17653"/>
    <cellStyle name="Migliaia 3 5 3" xfId="17654"/>
    <cellStyle name="Migliaia 3 5 3 2" xfId="17655"/>
    <cellStyle name="Migliaia 3 5 3 2 2" xfId="17656"/>
    <cellStyle name="Migliaia 3 5 3 2 2 2" xfId="17657"/>
    <cellStyle name="Migliaia 3 5 3 2 3" xfId="17658"/>
    <cellStyle name="Migliaia 3 5 3 3" xfId="17659"/>
    <cellStyle name="Migliaia 3 5 3 3 2" xfId="17660"/>
    <cellStyle name="Migliaia 3 5 3 4" xfId="17661"/>
    <cellStyle name="Migliaia 3 5 4" xfId="17662"/>
    <cellStyle name="Migliaia 3 5 4 2" xfId="17663"/>
    <cellStyle name="Migliaia 3 5 4 2 2" xfId="17664"/>
    <cellStyle name="Migliaia 3 5 4 3" xfId="17665"/>
    <cellStyle name="Migliaia 3 5 5" xfId="17666"/>
    <cellStyle name="Migliaia 3 5 5 2" xfId="17667"/>
    <cellStyle name="Migliaia 3 5 6" xfId="17668"/>
    <cellStyle name="Migliaia 3 5 6 2" xfId="17669"/>
    <cellStyle name="Migliaia 3 5 7" xfId="17670"/>
    <cellStyle name="Migliaia 3 5 7 2" xfId="17671"/>
    <cellStyle name="Migliaia 3 5 8" xfId="17672"/>
    <cellStyle name="Migliaia 3 6" xfId="17673"/>
    <cellStyle name="Migliaia 3 6 2" xfId="17674"/>
    <cellStyle name="Migliaia 3 6 2 2" xfId="17675"/>
    <cellStyle name="Migliaia 3 6 2 2 2" xfId="17676"/>
    <cellStyle name="Migliaia 3 6 2 2 2 2" xfId="17677"/>
    <cellStyle name="Migliaia 3 6 2 2 3" xfId="17678"/>
    <cellStyle name="Migliaia 3 6 2 3" xfId="17679"/>
    <cellStyle name="Migliaia 3 6 2 3 2" xfId="17680"/>
    <cellStyle name="Migliaia 3 6 2 4" xfId="17681"/>
    <cellStyle name="Migliaia 3 6 3" xfId="17682"/>
    <cellStyle name="Migliaia 3 6 3 2" xfId="17683"/>
    <cellStyle name="Migliaia 3 6 3 2 2" xfId="17684"/>
    <cellStyle name="Migliaia 3 6 3 3" xfId="17685"/>
    <cellStyle name="Migliaia 3 6 4" xfId="17686"/>
    <cellStyle name="Migliaia 3 6 4 2" xfId="17687"/>
    <cellStyle name="Migliaia 3 6 5" xfId="17688"/>
    <cellStyle name="Migliaia 3 6 5 2" xfId="17689"/>
    <cellStyle name="Migliaia 3 6 6" xfId="17690"/>
    <cellStyle name="Migliaia 3 7" xfId="17691"/>
    <cellStyle name="Migliaia 3 7 2" xfId="17692"/>
    <cellStyle name="Migliaia 3 7 2 2" xfId="17693"/>
    <cellStyle name="Migliaia 3 7 2 2 2" xfId="17694"/>
    <cellStyle name="Migliaia 3 7 2 3" xfId="17695"/>
    <cellStyle name="Migliaia 3 7 3" xfId="17696"/>
    <cellStyle name="Migliaia 3 7 3 2" xfId="17697"/>
    <cellStyle name="Migliaia 3 7 4" xfId="17698"/>
    <cellStyle name="Migliaia 3 8" xfId="17699"/>
    <cellStyle name="Migliaia 3 8 2" xfId="17700"/>
    <cellStyle name="Migliaia 3 8 2 2" xfId="17701"/>
    <cellStyle name="Migliaia 3 8 3" xfId="17702"/>
    <cellStyle name="Migliaia 3 9" xfId="17703"/>
    <cellStyle name="Migliaia 3 9 2" xfId="17704"/>
    <cellStyle name="Migliaia 30" xfId="17705"/>
    <cellStyle name="Migliaia 30 2" xfId="17706"/>
    <cellStyle name="Migliaia 31" xfId="17707"/>
    <cellStyle name="Migliaia 31 2" xfId="17708"/>
    <cellStyle name="Migliaia 32" xfId="17709"/>
    <cellStyle name="Migliaia 32 2" xfId="17710"/>
    <cellStyle name="Migliaia 33" xfId="17711"/>
    <cellStyle name="Migliaia 34" xfId="17712"/>
    <cellStyle name="Migliaia 35" xfId="17713"/>
    <cellStyle name="Migliaia 36" xfId="17714"/>
    <cellStyle name="Migliaia 37" xfId="17715"/>
    <cellStyle name="Migliaia 38" xfId="17716"/>
    <cellStyle name="Migliaia 38 2" xfId="17717"/>
    <cellStyle name="Migliaia 38 2 2" xfId="17718"/>
    <cellStyle name="Migliaia 38 2 2 2" xfId="17719"/>
    <cellStyle name="Migliaia 38 2 3" xfId="17720"/>
    <cellStyle name="Migliaia 38 3" xfId="17721"/>
    <cellStyle name="Migliaia 38 3 2" xfId="17722"/>
    <cellStyle name="Migliaia 38 4" xfId="17723"/>
    <cellStyle name="Migliaia 39" xfId="17724"/>
    <cellStyle name="Migliaia 39 2" xfId="17725"/>
    <cellStyle name="Migliaia 39 2 2" xfId="17726"/>
    <cellStyle name="Migliaia 39 3" xfId="17727"/>
    <cellStyle name="Migliaia 4" xfId="17728"/>
    <cellStyle name="Migliaia 4 2" xfId="17729"/>
    <cellStyle name="Migliaia 4 2 2" xfId="17730"/>
    <cellStyle name="Migliaia 4 2 3" xfId="17731"/>
    <cellStyle name="Migliaia 4 3" xfId="17732"/>
    <cellStyle name="Migliaia 40" xfId="17733"/>
    <cellStyle name="Migliaia 40 2" xfId="17734"/>
    <cellStyle name="Migliaia 40 2 2" xfId="17735"/>
    <cellStyle name="Migliaia 40 3" xfId="17736"/>
    <cellStyle name="Migliaia 41" xfId="17737"/>
    <cellStyle name="Migliaia 41 2" xfId="17738"/>
    <cellStyle name="Migliaia 41 3" xfId="17739"/>
    <cellStyle name="Migliaia 42" xfId="17740"/>
    <cellStyle name="Migliaia 42 2" xfId="17741"/>
    <cellStyle name="Migliaia 43" xfId="17742"/>
    <cellStyle name="Migliaia 43 2" xfId="17743"/>
    <cellStyle name="Migliaia 44" xfId="17744"/>
    <cellStyle name="Migliaia 44 2" xfId="17745"/>
    <cellStyle name="Migliaia 45" xfId="17746"/>
    <cellStyle name="Migliaia 45 2" xfId="17747"/>
    <cellStyle name="Migliaia 46" xfId="17748"/>
    <cellStyle name="Migliaia 46 2" xfId="17749"/>
    <cellStyle name="Migliaia 47" xfId="17750"/>
    <cellStyle name="Migliaia 47 2" xfId="17751"/>
    <cellStyle name="Migliaia 48" xfId="17752"/>
    <cellStyle name="Migliaia 49" xfId="17753"/>
    <cellStyle name="Migliaia 5" xfId="17754"/>
    <cellStyle name="Migliaia 5 2" xfId="17755"/>
    <cellStyle name="Migliaia 5 2 2" xfId="17756"/>
    <cellStyle name="Migliaia 5 2 3" xfId="17757"/>
    <cellStyle name="Migliaia 5 2 4" xfId="17758"/>
    <cellStyle name="Migliaia 5 3" xfId="17759"/>
    <cellStyle name="Migliaia 5 3 2" xfId="17760"/>
    <cellStyle name="Migliaia 5 4" xfId="17761"/>
    <cellStyle name="Migliaia 50" xfId="17762"/>
    <cellStyle name="Migliaia 51" xfId="17763"/>
    <cellStyle name="Migliaia 52" xfId="17764"/>
    <cellStyle name="Migliaia 53" xfId="17765"/>
    <cellStyle name="Migliaia 54" xfId="17766"/>
    <cellStyle name="Migliaia 55" xfId="17767"/>
    <cellStyle name="Migliaia 56" xfId="17768"/>
    <cellStyle name="Migliaia 57" xfId="17769"/>
    <cellStyle name="Migliaia 58" xfId="17770"/>
    <cellStyle name="Migliaia 59" xfId="17771"/>
    <cellStyle name="Migliaia 6" xfId="17772"/>
    <cellStyle name="Migliaia 6 2" xfId="17773"/>
    <cellStyle name="Migliaia 6 3" xfId="17774"/>
    <cellStyle name="Migliaia 6 4" xfId="17775"/>
    <cellStyle name="Migliaia 60" xfId="17776"/>
    <cellStyle name="Migliaia 61" xfId="17777"/>
    <cellStyle name="Migliaia 62" xfId="17778"/>
    <cellStyle name="Migliaia 63" xfId="17779"/>
    <cellStyle name="Migliaia 64" xfId="17780"/>
    <cellStyle name="Migliaia 65" xfId="17781"/>
    <cellStyle name="Migliaia 66" xfId="17782"/>
    <cellStyle name="Migliaia 67" xfId="17783"/>
    <cellStyle name="Migliaia 68" xfId="17784"/>
    <cellStyle name="Migliaia 69" xfId="17785"/>
    <cellStyle name="Migliaia 7" xfId="17786"/>
    <cellStyle name="Migliaia 7 2" xfId="17787"/>
    <cellStyle name="Migliaia 7 3" xfId="17788"/>
    <cellStyle name="Migliaia 70" xfId="17789"/>
    <cellStyle name="Migliaia 71" xfId="17790"/>
    <cellStyle name="Migliaia 72" xfId="17791"/>
    <cellStyle name="Migliaia 73" xfId="17792"/>
    <cellStyle name="Migliaia 74" xfId="17793"/>
    <cellStyle name="Migliaia 75" xfId="17794"/>
    <cellStyle name="Migliaia 76" xfId="17795"/>
    <cellStyle name="Migliaia 77" xfId="17796"/>
    <cellStyle name="Migliaia 78" xfId="17797"/>
    <cellStyle name="Migliaia 79" xfId="17798"/>
    <cellStyle name="Migliaia 8" xfId="17799"/>
    <cellStyle name="Migliaia 8 10" xfId="17800"/>
    <cellStyle name="Migliaia 8 10 2" xfId="17801"/>
    <cellStyle name="Migliaia 8 11" xfId="17802"/>
    <cellStyle name="Migliaia 8 11 2" xfId="17803"/>
    <cellStyle name="Migliaia 8 12" xfId="17804"/>
    <cellStyle name="Migliaia 8 13" xfId="17805"/>
    <cellStyle name="Migliaia 8 14" xfId="17806"/>
    <cellStyle name="Migliaia 8 2" xfId="17807"/>
    <cellStyle name="Migliaia 8 2 10" xfId="17808"/>
    <cellStyle name="Migliaia 8 2 10 2" xfId="17809"/>
    <cellStyle name="Migliaia 8 2 11" xfId="17810"/>
    <cellStyle name="Migliaia 8 2 2" xfId="17811"/>
    <cellStyle name="Migliaia 8 2 2 10" xfId="17812"/>
    <cellStyle name="Migliaia 8 2 2 2" xfId="17813"/>
    <cellStyle name="Migliaia 8 2 2 2 2" xfId="17814"/>
    <cellStyle name="Migliaia 8 2 2 2 2 2" xfId="17815"/>
    <cellStyle name="Migliaia 8 2 2 2 2 2 2" xfId="17816"/>
    <cellStyle name="Migliaia 8 2 2 2 2 2 2 2" xfId="17817"/>
    <cellStyle name="Migliaia 8 2 2 2 2 2 2 2 2" xfId="17818"/>
    <cellStyle name="Migliaia 8 2 2 2 2 2 2 2 2 2" xfId="17819"/>
    <cellStyle name="Migliaia 8 2 2 2 2 2 2 2 3" xfId="17820"/>
    <cellStyle name="Migliaia 8 2 2 2 2 2 2 3" xfId="17821"/>
    <cellStyle name="Migliaia 8 2 2 2 2 2 2 3 2" xfId="17822"/>
    <cellStyle name="Migliaia 8 2 2 2 2 2 2 4" xfId="17823"/>
    <cellStyle name="Migliaia 8 2 2 2 2 2 3" xfId="17824"/>
    <cellStyle name="Migliaia 8 2 2 2 2 2 3 2" xfId="17825"/>
    <cellStyle name="Migliaia 8 2 2 2 2 2 3 2 2" xfId="17826"/>
    <cellStyle name="Migliaia 8 2 2 2 2 2 3 3" xfId="17827"/>
    <cellStyle name="Migliaia 8 2 2 2 2 2 4" xfId="17828"/>
    <cellStyle name="Migliaia 8 2 2 2 2 2 4 2" xfId="17829"/>
    <cellStyle name="Migliaia 8 2 2 2 2 2 5" xfId="17830"/>
    <cellStyle name="Migliaia 8 2 2 2 2 3" xfId="17831"/>
    <cellStyle name="Migliaia 8 2 2 2 2 3 2" xfId="17832"/>
    <cellStyle name="Migliaia 8 2 2 2 2 3 2 2" xfId="17833"/>
    <cellStyle name="Migliaia 8 2 2 2 2 3 2 2 2" xfId="17834"/>
    <cellStyle name="Migliaia 8 2 2 2 2 3 2 3" xfId="17835"/>
    <cellStyle name="Migliaia 8 2 2 2 2 3 3" xfId="17836"/>
    <cellStyle name="Migliaia 8 2 2 2 2 3 3 2" xfId="17837"/>
    <cellStyle name="Migliaia 8 2 2 2 2 3 4" xfId="17838"/>
    <cellStyle name="Migliaia 8 2 2 2 2 4" xfId="17839"/>
    <cellStyle name="Migliaia 8 2 2 2 2 4 2" xfId="17840"/>
    <cellStyle name="Migliaia 8 2 2 2 2 4 2 2" xfId="17841"/>
    <cellStyle name="Migliaia 8 2 2 2 2 4 3" xfId="17842"/>
    <cellStyle name="Migliaia 8 2 2 2 2 5" xfId="17843"/>
    <cellStyle name="Migliaia 8 2 2 2 2 5 2" xfId="17844"/>
    <cellStyle name="Migliaia 8 2 2 2 2 6" xfId="17845"/>
    <cellStyle name="Migliaia 8 2 2 2 3" xfId="17846"/>
    <cellStyle name="Migliaia 8 2 2 2 3 2" xfId="17847"/>
    <cellStyle name="Migliaia 8 2 2 2 3 2 2" xfId="17848"/>
    <cellStyle name="Migliaia 8 2 2 2 3 2 2 2" xfId="17849"/>
    <cellStyle name="Migliaia 8 2 2 2 3 2 2 2 2" xfId="17850"/>
    <cellStyle name="Migliaia 8 2 2 2 3 2 2 3" xfId="17851"/>
    <cellStyle name="Migliaia 8 2 2 2 3 2 3" xfId="17852"/>
    <cellStyle name="Migliaia 8 2 2 2 3 2 3 2" xfId="17853"/>
    <cellStyle name="Migliaia 8 2 2 2 3 2 4" xfId="17854"/>
    <cellStyle name="Migliaia 8 2 2 2 3 3" xfId="17855"/>
    <cellStyle name="Migliaia 8 2 2 2 3 3 2" xfId="17856"/>
    <cellStyle name="Migliaia 8 2 2 2 3 3 2 2" xfId="17857"/>
    <cellStyle name="Migliaia 8 2 2 2 3 3 3" xfId="17858"/>
    <cellStyle name="Migliaia 8 2 2 2 3 4" xfId="17859"/>
    <cellStyle name="Migliaia 8 2 2 2 3 4 2" xfId="17860"/>
    <cellStyle name="Migliaia 8 2 2 2 3 5" xfId="17861"/>
    <cellStyle name="Migliaia 8 2 2 2 4" xfId="17862"/>
    <cellStyle name="Migliaia 8 2 2 2 4 2" xfId="17863"/>
    <cellStyle name="Migliaia 8 2 2 2 4 2 2" xfId="17864"/>
    <cellStyle name="Migliaia 8 2 2 2 4 2 2 2" xfId="17865"/>
    <cellStyle name="Migliaia 8 2 2 2 4 2 3" xfId="17866"/>
    <cellStyle name="Migliaia 8 2 2 2 4 3" xfId="17867"/>
    <cellStyle name="Migliaia 8 2 2 2 4 3 2" xfId="17868"/>
    <cellStyle name="Migliaia 8 2 2 2 4 4" xfId="17869"/>
    <cellStyle name="Migliaia 8 2 2 2 5" xfId="17870"/>
    <cellStyle name="Migliaia 8 2 2 2 5 2" xfId="17871"/>
    <cellStyle name="Migliaia 8 2 2 2 5 2 2" xfId="17872"/>
    <cellStyle name="Migliaia 8 2 2 2 5 3" xfId="17873"/>
    <cellStyle name="Migliaia 8 2 2 2 6" xfId="17874"/>
    <cellStyle name="Migliaia 8 2 2 2 6 2" xfId="17875"/>
    <cellStyle name="Migliaia 8 2 2 2 7" xfId="17876"/>
    <cellStyle name="Migliaia 8 2 2 2 7 2" xfId="17877"/>
    <cellStyle name="Migliaia 8 2 2 2 8" xfId="17878"/>
    <cellStyle name="Migliaia 8 2 2 2 8 2" xfId="17879"/>
    <cellStyle name="Migliaia 8 2 2 2 9" xfId="17880"/>
    <cellStyle name="Migliaia 8 2 2 3" xfId="17881"/>
    <cellStyle name="Migliaia 8 2 2 3 2" xfId="17882"/>
    <cellStyle name="Migliaia 8 2 2 3 2 2" xfId="17883"/>
    <cellStyle name="Migliaia 8 2 2 3 2 2 2" xfId="17884"/>
    <cellStyle name="Migliaia 8 2 2 3 2 2 2 2" xfId="17885"/>
    <cellStyle name="Migliaia 8 2 2 3 2 2 2 2 2" xfId="17886"/>
    <cellStyle name="Migliaia 8 2 2 3 2 2 2 3" xfId="17887"/>
    <cellStyle name="Migliaia 8 2 2 3 2 2 3" xfId="17888"/>
    <cellStyle name="Migliaia 8 2 2 3 2 2 3 2" xfId="17889"/>
    <cellStyle name="Migliaia 8 2 2 3 2 2 4" xfId="17890"/>
    <cellStyle name="Migliaia 8 2 2 3 2 3" xfId="17891"/>
    <cellStyle name="Migliaia 8 2 2 3 2 3 2" xfId="17892"/>
    <cellStyle name="Migliaia 8 2 2 3 2 3 2 2" xfId="17893"/>
    <cellStyle name="Migliaia 8 2 2 3 2 3 3" xfId="17894"/>
    <cellStyle name="Migliaia 8 2 2 3 2 4" xfId="17895"/>
    <cellStyle name="Migliaia 8 2 2 3 2 4 2" xfId="17896"/>
    <cellStyle name="Migliaia 8 2 2 3 2 5" xfId="17897"/>
    <cellStyle name="Migliaia 8 2 2 3 3" xfId="17898"/>
    <cellStyle name="Migliaia 8 2 2 3 3 2" xfId="17899"/>
    <cellStyle name="Migliaia 8 2 2 3 3 2 2" xfId="17900"/>
    <cellStyle name="Migliaia 8 2 2 3 3 2 2 2" xfId="17901"/>
    <cellStyle name="Migliaia 8 2 2 3 3 2 3" xfId="17902"/>
    <cellStyle name="Migliaia 8 2 2 3 3 3" xfId="17903"/>
    <cellStyle name="Migliaia 8 2 2 3 3 3 2" xfId="17904"/>
    <cellStyle name="Migliaia 8 2 2 3 3 4" xfId="17905"/>
    <cellStyle name="Migliaia 8 2 2 3 4" xfId="17906"/>
    <cellStyle name="Migliaia 8 2 2 3 4 2" xfId="17907"/>
    <cellStyle name="Migliaia 8 2 2 3 4 2 2" xfId="17908"/>
    <cellStyle name="Migliaia 8 2 2 3 4 3" xfId="17909"/>
    <cellStyle name="Migliaia 8 2 2 3 5" xfId="17910"/>
    <cellStyle name="Migliaia 8 2 2 3 5 2" xfId="17911"/>
    <cellStyle name="Migliaia 8 2 2 3 6" xfId="17912"/>
    <cellStyle name="Migliaia 8 2 2 4" xfId="17913"/>
    <cellStyle name="Migliaia 8 2 2 4 2" xfId="17914"/>
    <cellStyle name="Migliaia 8 2 2 4 2 2" xfId="17915"/>
    <cellStyle name="Migliaia 8 2 2 4 2 2 2" xfId="17916"/>
    <cellStyle name="Migliaia 8 2 2 4 2 2 2 2" xfId="17917"/>
    <cellStyle name="Migliaia 8 2 2 4 2 2 3" xfId="17918"/>
    <cellStyle name="Migliaia 8 2 2 4 2 3" xfId="17919"/>
    <cellStyle name="Migliaia 8 2 2 4 2 3 2" xfId="17920"/>
    <cellStyle name="Migliaia 8 2 2 4 2 4" xfId="17921"/>
    <cellStyle name="Migliaia 8 2 2 4 3" xfId="17922"/>
    <cellStyle name="Migliaia 8 2 2 4 3 2" xfId="17923"/>
    <cellStyle name="Migliaia 8 2 2 4 3 2 2" xfId="17924"/>
    <cellStyle name="Migliaia 8 2 2 4 3 3" xfId="17925"/>
    <cellStyle name="Migliaia 8 2 2 4 4" xfId="17926"/>
    <cellStyle name="Migliaia 8 2 2 4 4 2" xfId="17927"/>
    <cellStyle name="Migliaia 8 2 2 4 5" xfId="17928"/>
    <cellStyle name="Migliaia 8 2 2 5" xfId="17929"/>
    <cellStyle name="Migliaia 8 2 2 5 2" xfId="17930"/>
    <cellStyle name="Migliaia 8 2 2 5 2 2" xfId="17931"/>
    <cellStyle name="Migliaia 8 2 2 5 2 2 2" xfId="17932"/>
    <cellStyle name="Migliaia 8 2 2 5 2 3" xfId="17933"/>
    <cellStyle name="Migliaia 8 2 2 5 3" xfId="17934"/>
    <cellStyle name="Migliaia 8 2 2 5 3 2" xfId="17935"/>
    <cellStyle name="Migliaia 8 2 2 5 4" xfId="17936"/>
    <cellStyle name="Migliaia 8 2 2 6" xfId="17937"/>
    <cellStyle name="Migliaia 8 2 2 6 2" xfId="17938"/>
    <cellStyle name="Migliaia 8 2 2 6 2 2" xfId="17939"/>
    <cellStyle name="Migliaia 8 2 2 6 3" xfId="17940"/>
    <cellStyle name="Migliaia 8 2 2 7" xfId="17941"/>
    <cellStyle name="Migliaia 8 2 2 7 2" xfId="17942"/>
    <cellStyle name="Migliaia 8 2 2 8" xfId="17943"/>
    <cellStyle name="Migliaia 8 2 2 8 2" xfId="17944"/>
    <cellStyle name="Migliaia 8 2 2 9" xfId="17945"/>
    <cellStyle name="Migliaia 8 2 2 9 2" xfId="17946"/>
    <cellStyle name="Migliaia 8 2 3" xfId="17947"/>
    <cellStyle name="Migliaia 8 2 3 2" xfId="17948"/>
    <cellStyle name="Migliaia 8 2 3 2 2" xfId="17949"/>
    <cellStyle name="Migliaia 8 2 3 2 2 2" xfId="17950"/>
    <cellStyle name="Migliaia 8 2 3 2 2 2 2" xfId="17951"/>
    <cellStyle name="Migliaia 8 2 3 2 2 2 2 2" xfId="17952"/>
    <cellStyle name="Migliaia 8 2 3 2 2 2 2 2 2" xfId="17953"/>
    <cellStyle name="Migliaia 8 2 3 2 2 2 2 3" xfId="17954"/>
    <cellStyle name="Migliaia 8 2 3 2 2 2 3" xfId="17955"/>
    <cellStyle name="Migliaia 8 2 3 2 2 2 3 2" xfId="17956"/>
    <cellStyle name="Migliaia 8 2 3 2 2 2 4" xfId="17957"/>
    <cellStyle name="Migliaia 8 2 3 2 2 3" xfId="17958"/>
    <cellStyle name="Migliaia 8 2 3 2 2 3 2" xfId="17959"/>
    <cellStyle name="Migliaia 8 2 3 2 2 3 2 2" xfId="17960"/>
    <cellStyle name="Migliaia 8 2 3 2 2 3 3" xfId="17961"/>
    <cellStyle name="Migliaia 8 2 3 2 2 4" xfId="17962"/>
    <cellStyle name="Migliaia 8 2 3 2 2 4 2" xfId="17963"/>
    <cellStyle name="Migliaia 8 2 3 2 2 5" xfId="17964"/>
    <cellStyle name="Migliaia 8 2 3 2 3" xfId="17965"/>
    <cellStyle name="Migliaia 8 2 3 2 3 2" xfId="17966"/>
    <cellStyle name="Migliaia 8 2 3 2 3 2 2" xfId="17967"/>
    <cellStyle name="Migliaia 8 2 3 2 3 2 2 2" xfId="17968"/>
    <cellStyle name="Migliaia 8 2 3 2 3 2 3" xfId="17969"/>
    <cellStyle name="Migliaia 8 2 3 2 3 3" xfId="17970"/>
    <cellStyle name="Migliaia 8 2 3 2 3 3 2" xfId="17971"/>
    <cellStyle name="Migliaia 8 2 3 2 3 4" xfId="17972"/>
    <cellStyle name="Migliaia 8 2 3 2 4" xfId="17973"/>
    <cellStyle name="Migliaia 8 2 3 2 4 2" xfId="17974"/>
    <cellStyle name="Migliaia 8 2 3 2 4 2 2" xfId="17975"/>
    <cellStyle name="Migliaia 8 2 3 2 4 3" xfId="17976"/>
    <cellStyle name="Migliaia 8 2 3 2 5" xfId="17977"/>
    <cellStyle name="Migliaia 8 2 3 2 5 2" xfId="17978"/>
    <cellStyle name="Migliaia 8 2 3 2 6" xfId="17979"/>
    <cellStyle name="Migliaia 8 2 3 2 6 2" xfId="17980"/>
    <cellStyle name="Migliaia 8 2 3 2 7" xfId="17981"/>
    <cellStyle name="Migliaia 8 2 3 3" xfId="17982"/>
    <cellStyle name="Migliaia 8 2 3 3 2" xfId="17983"/>
    <cellStyle name="Migliaia 8 2 3 3 2 2" xfId="17984"/>
    <cellStyle name="Migliaia 8 2 3 3 2 2 2" xfId="17985"/>
    <cellStyle name="Migliaia 8 2 3 3 2 2 2 2" xfId="17986"/>
    <cellStyle name="Migliaia 8 2 3 3 2 2 3" xfId="17987"/>
    <cellStyle name="Migliaia 8 2 3 3 2 3" xfId="17988"/>
    <cellStyle name="Migliaia 8 2 3 3 2 3 2" xfId="17989"/>
    <cellStyle name="Migliaia 8 2 3 3 2 4" xfId="17990"/>
    <cellStyle name="Migliaia 8 2 3 3 3" xfId="17991"/>
    <cellStyle name="Migliaia 8 2 3 3 3 2" xfId="17992"/>
    <cellStyle name="Migliaia 8 2 3 3 3 2 2" xfId="17993"/>
    <cellStyle name="Migliaia 8 2 3 3 3 3" xfId="17994"/>
    <cellStyle name="Migliaia 8 2 3 3 4" xfId="17995"/>
    <cellStyle name="Migliaia 8 2 3 3 4 2" xfId="17996"/>
    <cellStyle name="Migliaia 8 2 3 3 5" xfId="17997"/>
    <cellStyle name="Migliaia 8 2 3 4" xfId="17998"/>
    <cellStyle name="Migliaia 8 2 3 4 2" xfId="17999"/>
    <cellStyle name="Migliaia 8 2 3 4 2 2" xfId="18000"/>
    <cellStyle name="Migliaia 8 2 3 4 2 2 2" xfId="18001"/>
    <cellStyle name="Migliaia 8 2 3 4 2 3" xfId="18002"/>
    <cellStyle name="Migliaia 8 2 3 4 3" xfId="18003"/>
    <cellStyle name="Migliaia 8 2 3 4 3 2" xfId="18004"/>
    <cellStyle name="Migliaia 8 2 3 4 4" xfId="18005"/>
    <cellStyle name="Migliaia 8 2 3 5" xfId="18006"/>
    <cellStyle name="Migliaia 8 2 3 5 2" xfId="18007"/>
    <cellStyle name="Migliaia 8 2 3 5 2 2" xfId="18008"/>
    <cellStyle name="Migliaia 8 2 3 5 3" xfId="18009"/>
    <cellStyle name="Migliaia 8 2 3 6" xfId="18010"/>
    <cellStyle name="Migliaia 8 2 3 6 2" xfId="18011"/>
    <cellStyle name="Migliaia 8 2 3 7" xfId="18012"/>
    <cellStyle name="Migliaia 8 2 3 7 2" xfId="18013"/>
    <cellStyle name="Migliaia 8 2 3 8" xfId="18014"/>
    <cellStyle name="Migliaia 8 2 3 8 2" xfId="18015"/>
    <cellStyle name="Migliaia 8 2 3 9" xfId="18016"/>
    <cellStyle name="Migliaia 8 2 4" xfId="18017"/>
    <cellStyle name="Migliaia 8 2 4 2" xfId="18018"/>
    <cellStyle name="Migliaia 8 2 4 2 2" xfId="18019"/>
    <cellStyle name="Migliaia 8 2 4 2 2 2" xfId="18020"/>
    <cellStyle name="Migliaia 8 2 4 2 2 2 2" xfId="18021"/>
    <cellStyle name="Migliaia 8 2 4 2 2 2 2 2" xfId="18022"/>
    <cellStyle name="Migliaia 8 2 4 2 2 2 3" xfId="18023"/>
    <cellStyle name="Migliaia 8 2 4 2 2 3" xfId="18024"/>
    <cellStyle name="Migliaia 8 2 4 2 2 3 2" xfId="18025"/>
    <cellStyle name="Migliaia 8 2 4 2 2 4" xfId="18026"/>
    <cellStyle name="Migliaia 8 2 4 2 3" xfId="18027"/>
    <cellStyle name="Migliaia 8 2 4 2 3 2" xfId="18028"/>
    <cellStyle name="Migliaia 8 2 4 2 3 2 2" xfId="18029"/>
    <cellStyle name="Migliaia 8 2 4 2 3 3" xfId="18030"/>
    <cellStyle name="Migliaia 8 2 4 2 4" xfId="18031"/>
    <cellStyle name="Migliaia 8 2 4 2 4 2" xfId="18032"/>
    <cellStyle name="Migliaia 8 2 4 2 5" xfId="18033"/>
    <cellStyle name="Migliaia 8 2 4 3" xfId="18034"/>
    <cellStyle name="Migliaia 8 2 4 3 2" xfId="18035"/>
    <cellStyle name="Migliaia 8 2 4 3 2 2" xfId="18036"/>
    <cellStyle name="Migliaia 8 2 4 3 2 2 2" xfId="18037"/>
    <cellStyle name="Migliaia 8 2 4 3 2 3" xfId="18038"/>
    <cellStyle name="Migliaia 8 2 4 3 3" xfId="18039"/>
    <cellStyle name="Migliaia 8 2 4 3 3 2" xfId="18040"/>
    <cellStyle name="Migliaia 8 2 4 3 4" xfId="18041"/>
    <cellStyle name="Migliaia 8 2 4 4" xfId="18042"/>
    <cellStyle name="Migliaia 8 2 4 4 2" xfId="18043"/>
    <cellStyle name="Migliaia 8 2 4 4 2 2" xfId="18044"/>
    <cellStyle name="Migliaia 8 2 4 4 3" xfId="18045"/>
    <cellStyle name="Migliaia 8 2 4 5" xfId="18046"/>
    <cellStyle name="Migliaia 8 2 4 5 2" xfId="18047"/>
    <cellStyle name="Migliaia 8 2 4 6" xfId="18048"/>
    <cellStyle name="Migliaia 8 2 4 6 2" xfId="18049"/>
    <cellStyle name="Migliaia 8 2 4 7" xfId="18050"/>
    <cellStyle name="Migliaia 8 2 5" xfId="18051"/>
    <cellStyle name="Migliaia 8 2 5 2" xfId="18052"/>
    <cellStyle name="Migliaia 8 2 5 2 2" xfId="18053"/>
    <cellStyle name="Migliaia 8 2 5 2 2 2" xfId="18054"/>
    <cellStyle name="Migliaia 8 2 5 2 2 2 2" xfId="18055"/>
    <cellStyle name="Migliaia 8 2 5 2 2 3" xfId="18056"/>
    <cellStyle name="Migliaia 8 2 5 2 3" xfId="18057"/>
    <cellStyle name="Migliaia 8 2 5 2 3 2" xfId="18058"/>
    <cellStyle name="Migliaia 8 2 5 2 4" xfId="18059"/>
    <cellStyle name="Migliaia 8 2 5 3" xfId="18060"/>
    <cellStyle name="Migliaia 8 2 5 3 2" xfId="18061"/>
    <cellStyle name="Migliaia 8 2 5 3 2 2" xfId="18062"/>
    <cellStyle name="Migliaia 8 2 5 3 3" xfId="18063"/>
    <cellStyle name="Migliaia 8 2 5 4" xfId="18064"/>
    <cellStyle name="Migliaia 8 2 5 4 2" xfId="18065"/>
    <cellStyle name="Migliaia 8 2 5 5" xfId="18066"/>
    <cellStyle name="Migliaia 8 2 6" xfId="18067"/>
    <cellStyle name="Migliaia 8 2 6 2" xfId="18068"/>
    <cellStyle name="Migliaia 8 2 6 2 2" xfId="18069"/>
    <cellStyle name="Migliaia 8 2 6 2 2 2" xfId="18070"/>
    <cellStyle name="Migliaia 8 2 6 2 3" xfId="18071"/>
    <cellStyle name="Migliaia 8 2 6 3" xfId="18072"/>
    <cellStyle name="Migliaia 8 2 6 3 2" xfId="18073"/>
    <cellStyle name="Migliaia 8 2 6 4" xfId="18074"/>
    <cellStyle name="Migliaia 8 2 7" xfId="18075"/>
    <cellStyle name="Migliaia 8 2 7 2" xfId="18076"/>
    <cellStyle name="Migliaia 8 2 7 2 2" xfId="18077"/>
    <cellStyle name="Migliaia 8 2 7 3" xfId="18078"/>
    <cellStyle name="Migliaia 8 2 8" xfId="18079"/>
    <cellStyle name="Migliaia 8 2 8 2" xfId="18080"/>
    <cellStyle name="Migliaia 8 2 9" xfId="18081"/>
    <cellStyle name="Migliaia 8 2 9 2" xfId="18082"/>
    <cellStyle name="Migliaia 8 3" xfId="18083"/>
    <cellStyle name="Migliaia 8 3 10" xfId="18084"/>
    <cellStyle name="Migliaia 8 3 2" xfId="18085"/>
    <cellStyle name="Migliaia 8 3 2 2" xfId="18086"/>
    <cellStyle name="Migliaia 8 3 2 2 2" xfId="18087"/>
    <cellStyle name="Migliaia 8 3 2 2 2 2" xfId="18088"/>
    <cellStyle name="Migliaia 8 3 2 2 2 2 2" xfId="18089"/>
    <cellStyle name="Migliaia 8 3 2 2 2 2 2 2" xfId="18090"/>
    <cellStyle name="Migliaia 8 3 2 2 2 2 2 2 2" xfId="18091"/>
    <cellStyle name="Migliaia 8 3 2 2 2 2 2 3" xfId="18092"/>
    <cellStyle name="Migliaia 8 3 2 2 2 2 3" xfId="18093"/>
    <cellStyle name="Migliaia 8 3 2 2 2 2 3 2" xfId="18094"/>
    <cellStyle name="Migliaia 8 3 2 2 2 2 4" xfId="18095"/>
    <cellStyle name="Migliaia 8 3 2 2 2 3" xfId="18096"/>
    <cellStyle name="Migliaia 8 3 2 2 2 3 2" xfId="18097"/>
    <cellStyle name="Migliaia 8 3 2 2 2 3 2 2" xfId="18098"/>
    <cellStyle name="Migliaia 8 3 2 2 2 3 3" xfId="18099"/>
    <cellStyle name="Migliaia 8 3 2 2 2 4" xfId="18100"/>
    <cellStyle name="Migliaia 8 3 2 2 2 4 2" xfId="18101"/>
    <cellStyle name="Migliaia 8 3 2 2 2 5" xfId="18102"/>
    <cellStyle name="Migliaia 8 3 2 2 3" xfId="18103"/>
    <cellStyle name="Migliaia 8 3 2 2 3 2" xfId="18104"/>
    <cellStyle name="Migliaia 8 3 2 2 3 2 2" xfId="18105"/>
    <cellStyle name="Migliaia 8 3 2 2 3 2 2 2" xfId="18106"/>
    <cellStyle name="Migliaia 8 3 2 2 3 2 3" xfId="18107"/>
    <cellStyle name="Migliaia 8 3 2 2 3 3" xfId="18108"/>
    <cellStyle name="Migliaia 8 3 2 2 3 3 2" xfId="18109"/>
    <cellStyle name="Migliaia 8 3 2 2 3 4" xfId="18110"/>
    <cellStyle name="Migliaia 8 3 2 2 4" xfId="18111"/>
    <cellStyle name="Migliaia 8 3 2 2 4 2" xfId="18112"/>
    <cellStyle name="Migliaia 8 3 2 2 4 2 2" xfId="18113"/>
    <cellStyle name="Migliaia 8 3 2 2 4 3" xfId="18114"/>
    <cellStyle name="Migliaia 8 3 2 2 5" xfId="18115"/>
    <cellStyle name="Migliaia 8 3 2 2 5 2" xfId="18116"/>
    <cellStyle name="Migliaia 8 3 2 2 6" xfId="18117"/>
    <cellStyle name="Migliaia 8 3 2 3" xfId="18118"/>
    <cellStyle name="Migliaia 8 3 2 3 2" xfId="18119"/>
    <cellStyle name="Migliaia 8 3 2 3 2 2" xfId="18120"/>
    <cellStyle name="Migliaia 8 3 2 3 2 2 2" xfId="18121"/>
    <cellStyle name="Migliaia 8 3 2 3 2 2 2 2" xfId="18122"/>
    <cellStyle name="Migliaia 8 3 2 3 2 2 3" xfId="18123"/>
    <cellStyle name="Migliaia 8 3 2 3 2 3" xfId="18124"/>
    <cellStyle name="Migliaia 8 3 2 3 2 3 2" xfId="18125"/>
    <cellStyle name="Migliaia 8 3 2 3 2 4" xfId="18126"/>
    <cellStyle name="Migliaia 8 3 2 3 3" xfId="18127"/>
    <cellStyle name="Migliaia 8 3 2 3 3 2" xfId="18128"/>
    <cellStyle name="Migliaia 8 3 2 3 3 2 2" xfId="18129"/>
    <cellStyle name="Migliaia 8 3 2 3 3 3" xfId="18130"/>
    <cellStyle name="Migliaia 8 3 2 3 4" xfId="18131"/>
    <cellStyle name="Migliaia 8 3 2 3 4 2" xfId="18132"/>
    <cellStyle name="Migliaia 8 3 2 3 5" xfId="18133"/>
    <cellStyle name="Migliaia 8 3 2 4" xfId="18134"/>
    <cellStyle name="Migliaia 8 3 2 4 2" xfId="18135"/>
    <cellStyle name="Migliaia 8 3 2 4 2 2" xfId="18136"/>
    <cellStyle name="Migliaia 8 3 2 4 2 2 2" xfId="18137"/>
    <cellStyle name="Migliaia 8 3 2 4 2 3" xfId="18138"/>
    <cellStyle name="Migliaia 8 3 2 4 3" xfId="18139"/>
    <cellStyle name="Migliaia 8 3 2 4 3 2" xfId="18140"/>
    <cellStyle name="Migliaia 8 3 2 4 4" xfId="18141"/>
    <cellStyle name="Migliaia 8 3 2 5" xfId="18142"/>
    <cellStyle name="Migliaia 8 3 2 5 2" xfId="18143"/>
    <cellStyle name="Migliaia 8 3 2 5 2 2" xfId="18144"/>
    <cellStyle name="Migliaia 8 3 2 5 3" xfId="18145"/>
    <cellStyle name="Migliaia 8 3 2 6" xfId="18146"/>
    <cellStyle name="Migliaia 8 3 2 6 2" xfId="18147"/>
    <cellStyle name="Migliaia 8 3 2 7" xfId="18148"/>
    <cellStyle name="Migliaia 8 3 2 7 2" xfId="18149"/>
    <cellStyle name="Migliaia 8 3 2 8" xfId="18150"/>
    <cellStyle name="Migliaia 8 3 2 8 2" xfId="18151"/>
    <cellStyle name="Migliaia 8 3 2 9" xfId="18152"/>
    <cellStyle name="Migliaia 8 3 3" xfId="18153"/>
    <cellStyle name="Migliaia 8 3 3 2" xfId="18154"/>
    <cellStyle name="Migliaia 8 3 3 2 2" xfId="18155"/>
    <cellStyle name="Migliaia 8 3 3 2 2 2" xfId="18156"/>
    <cellStyle name="Migliaia 8 3 3 2 2 2 2" xfId="18157"/>
    <cellStyle name="Migliaia 8 3 3 2 2 2 2 2" xfId="18158"/>
    <cellStyle name="Migliaia 8 3 3 2 2 2 3" xfId="18159"/>
    <cellStyle name="Migliaia 8 3 3 2 2 3" xfId="18160"/>
    <cellStyle name="Migliaia 8 3 3 2 2 3 2" xfId="18161"/>
    <cellStyle name="Migliaia 8 3 3 2 2 4" xfId="18162"/>
    <cellStyle name="Migliaia 8 3 3 2 3" xfId="18163"/>
    <cellStyle name="Migliaia 8 3 3 2 3 2" xfId="18164"/>
    <cellStyle name="Migliaia 8 3 3 2 3 2 2" xfId="18165"/>
    <cellStyle name="Migliaia 8 3 3 2 3 3" xfId="18166"/>
    <cellStyle name="Migliaia 8 3 3 2 4" xfId="18167"/>
    <cellStyle name="Migliaia 8 3 3 2 4 2" xfId="18168"/>
    <cellStyle name="Migliaia 8 3 3 2 5" xfId="18169"/>
    <cellStyle name="Migliaia 8 3 3 3" xfId="18170"/>
    <cellStyle name="Migliaia 8 3 3 3 2" xfId="18171"/>
    <cellStyle name="Migliaia 8 3 3 3 2 2" xfId="18172"/>
    <cellStyle name="Migliaia 8 3 3 3 2 2 2" xfId="18173"/>
    <cellStyle name="Migliaia 8 3 3 3 2 3" xfId="18174"/>
    <cellStyle name="Migliaia 8 3 3 3 3" xfId="18175"/>
    <cellStyle name="Migliaia 8 3 3 3 3 2" xfId="18176"/>
    <cellStyle name="Migliaia 8 3 3 3 4" xfId="18177"/>
    <cellStyle name="Migliaia 8 3 3 4" xfId="18178"/>
    <cellStyle name="Migliaia 8 3 3 4 2" xfId="18179"/>
    <cellStyle name="Migliaia 8 3 3 4 2 2" xfId="18180"/>
    <cellStyle name="Migliaia 8 3 3 4 3" xfId="18181"/>
    <cellStyle name="Migliaia 8 3 3 5" xfId="18182"/>
    <cellStyle name="Migliaia 8 3 3 5 2" xfId="18183"/>
    <cellStyle name="Migliaia 8 3 3 6" xfId="18184"/>
    <cellStyle name="Migliaia 8 3 4" xfId="18185"/>
    <cellStyle name="Migliaia 8 3 4 2" xfId="18186"/>
    <cellStyle name="Migliaia 8 3 4 2 2" xfId="18187"/>
    <cellStyle name="Migliaia 8 3 4 2 2 2" xfId="18188"/>
    <cellStyle name="Migliaia 8 3 4 2 2 2 2" xfId="18189"/>
    <cellStyle name="Migliaia 8 3 4 2 2 3" xfId="18190"/>
    <cellStyle name="Migliaia 8 3 4 2 3" xfId="18191"/>
    <cellStyle name="Migliaia 8 3 4 2 3 2" xfId="18192"/>
    <cellStyle name="Migliaia 8 3 4 2 4" xfId="18193"/>
    <cellStyle name="Migliaia 8 3 4 3" xfId="18194"/>
    <cellStyle name="Migliaia 8 3 4 3 2" xfId="18195"/>
    <cellStyle name="Migliaia 8 3 4 3 2 2" xfId="18196"/>
    <cellStyle name="Migliaia 8 3 4 3 3" xfId="18197"/>
    <cellStyle name="Migliaia 8 3 4 4" xfId="18198"/>
    <cellStyle name="Migliaia 8 3 4 4 2" xfId="18199"/>
    <cellStyle name="Migliaia 8 3 4 5" xfId="18200"/>
    <cellStyle name="Migliaia 8 3 5" xfId="18201"/>
    <cellStyle name="Migliaia 8 3 5 2" xfId="18202"/>
    <cellStyle name="Migliaia 8 3 5 2 2" xfId="18203"/>
    <cellStyle name="Migliaia 8 3 5 2 2 2" xfId="18204"/>
    <cellStyle name="Migliaia 8 3 5 2 3" xfId="18205"/>
    <cellStyle name="Migliaia 8 3 5 3" xfId="18206"/>
    <cellStyle name="Migliaia 8 3 5 3 2" xfId="18207"/>
    <cellStyle name="Migliaia 8 3 5 4" xfId="18208"/>
    <cellStyle name="Migliaia 8 3 6" xfId="18209"/>
    <cellStyle name="Migliaia 8 3 6 2" xfId="18210"/>
    <cellStyle name="Migliaia 8 3 6 2 2" xfId="18211"/>
    <cellStyle name="Migliaia 8 3 6 3" xfId="18212"/>
    <cellStyle name="Migliaia 8 3 7" xfId="18213"/>
    <cellStyle name="Migliaia 8 3 7 2" xfId="18214"/>
    <cellStyle name="Migliaia 8 3 8" xfId="18215"/>
    <cellStyle name="Migliaia 8 3 8 2" xfId="18216"/>
    <cellStyle name="Migliaia 8 3 9" xfId="18217"/>
    <cellStyle name="Migliaia 8 3 9 2" xfId="18218"/>
    <cellStyle name="Migliaia 8 4" xfId="18219"/>
    <cellStyle name="Migliaia 8 4 2" xfId="18220"/>
    <cellStyle name="Migliaia 8 4 2 2" xfId="18221"/>
    <cellStyle name="Migliaia 8 4 2 2 2" xfId="18222"/>
    <cellStyle name="Migliaia 8 4 2 2 2 2" xfId="18223"/>
    <cellStyle name="Migliaia 8 4 2 2 2 2 2" xfId="18224"/>
    <cellStyle name="Migliaia 8 4 2 2 2 2 2 2" xfId="18225"/>
    <cellStyle name="Migliaia 8 4 2 2 2 2 3" xfId="18226"/>
    <cellStyle name="Migliaia 8 4 2 2 2 3" xfId="18227"/>
    <cellStyle name="Migliaia 8 4 2 2 2 3 2" xfId="18228"/>
    <cellStyle name="Migliaia 8 4 2 2 2 4" xfId="18229"/>
    <cellStyle name="Migliaia 8 4 2 2 3" xfId="18230"/>
    <cellStyle name="Migliaia 8 4 2 2 3 2" xfId="18231"/>
    <cellStyle name="Migliaia 8 4 2 2 3 2 2" xfId="18232"/>
    <cellStyle name="Migliaia 8 4 2 2 3 3" xfId="18233"/>
    <cellStyle name="Migliaia 8 4 2 2 4" xfId="18234"/>
    <cellStyle name="Migliaia 8 4 2 2 4 2" xfId="18235"/>
    <cellStyle name="Migliaia 8 4 2 2 5" xfId="18236"/>
    <cellStyle name="Migliaia 8 4 2 3" xfId="18237"/>
    <cellStyle name="Migliaia 8 4 2 3 2" xfId="18238"/>
    <cellStyle name="Migliaia 8 4 2 3 2 2" xfId="18239"/>
    <cellStyle name="Migliaia 8 4 2 3 2 2 2" xfId="18240"/>
    <cellStyle name="Migliaia 8 4 2 3 2 3" xfId="18241"/>
    <cellStyle name="Migliaia 8 4 2 3 3" xfId="18242"/>
    <cellStyle name="Migliaia 8 4 2 3 3 2" xfId="18243"/>
    <cellStyle name="Migliaia 8 4 2 3 4" xfId="18244"/>
    <cellStyle name="Migliaia 8 4 2 4" xfId="18245"/>
    <cellStyle name="Migliaia 8 4 2 4 2" xfId="18246"/>
    <cellStyle name="Migliaia 8 4 2 4 2 2" xfId="18247"/>
    <cellStyle name="Migliaia 8 4 2 4 3" xfId="18248"/>
    <cellStyle name="Migliaia 8 4 2 5" xfId="18249"/>
    <cellStyle name="Migliaia 8 4 2 5 2" xfId="18250"/>
    <cellStyle name="Migliaia 8 4 2 6" xfId="18251"/>
    <cellStyle name="Migliaia 8 4 2 6 2" xfId="18252"/>
    <cellStyle name="Migliaia 8 4 2 7" xfId="18253"/>
    <cellStyle name="Migliaia 8 4 3" xfId="18254"/>
    <cellStyle name="Migliaia 8 4 3 2" xfId="18255"/>
    <cellStyle name="Migliaia 8 4 3 2 2" xfId="18256"/>
    <cellStyle name="Migliaia 8 4 3 2 2 2" xfId="18257"/>
    <cellStyle name="Migliaia 8 4 3 2 2 2 2" xfId="18258"/>
    <cellStyle name="Migliaia 8 4 3 2 2 3" xfId="18259"/>
    <cellStyle name="Migliaia 8 4 3 2 3" xfId="18260"/>
    <cellStyle name="Migliaia 8 4 3 2 3 2" xfId="18261"/>
    <cellStyle name="Migliaia 8 4 3 2 4" xfId="18262"/>
    <cellStyle name="Migliaia 8 4 3 3" xfId="18263"/>
    <cellStyle name="Migliaia 8 4 3 3 2" xfId="18264"/>
    <cellStyle name="Migliaia 8 4 3 3 2 2" xfId="18265"/>
    <cellStyle name="Migliaia 8 4 3 3 3" xfId="18266"/>
    <cellStyle name="Migliaia 8 4 3 4" xfId="18267"/>
    <cellStyle name="Migliaia 8 4 3 4 2" xfId="18268"/>
    <cellStyle name="Migliaia 8 4 3 5" xfId="18269"/>
    <cellStyle name="Migliaia 8 4 4" xfId="18270"/>
    <cellStyle name="Migliaia 8 4 4 2" xfId="18271"/>
    <cellStyle name="Migliaia 8 4 4 2 2" xfId="18272"/>
    <cellStyle name="Migliaia 8 4 4 2 2 2" xfId="18273"/>
    <cellStyle name="Migliaia 8 4 4 2 3" xfId="18274"/>
    <cellStyle name="Migliaia 8 4 4 3" xfId="18275"/>
    <cellStyle name="Migliaia 8 4 4 3 2" xfId="18276"/>
    <cellStyle name="Migliaia 8 4 4 4" xfId="18277"/>
    <cellStyle name="Migliaia 8 4 5" xfId="18278"/>
    <cellStyle name="Migliaia 8 4 5 2" xfId="18279"/>
    <cellStyle name="Migliaia 8 4 5 2 2" xfId="18280"/>
    <cellStyle name="Migliaia 8 4 5 3" xfId="18281"/>
    <cellStyle name="Migliaia 8 4 6" xfId="18282"/>
    <cellStyle name="Migliaia 8 4 6 2" xfId="18283"/>
    <cellStyle name="Migliaia 8 4 7" xfId="18284"/>
    <cellStyle name="Migliaia 8 4 7 2" xfId="18285"/>
    <cellStyle name="Migliaia 8 4 8" xfId="18286"/>
    <cellStyle name="Migliaia 8 4 8 2" xfId="18287"/>
    <cellStyle name="Migliaia 8 4 9" xfId="18288"/>
    <cellStyle name="Migliaia 8 5" xfId="18289"/>
    <cellStyle name="Migliaia 8 5 2" xfId="18290"/>
    <cellStyle name="Migliaia 8 5 2 2" xfId="18291"/>
    <cellStyle name="Migliaia 8 5 2 2 2" xfId="18292"/>
    <cellStyle name="Migliaia 8 5 2 2 2 2" xfId="18293"/>
    <cellStyle name="Migliaia 8 5 2 2 2 2 2" xfId="18294"/>
    <cellStyle name="Migliaia 8 5 2 2 2 3" xfId="18295"/>
    <cellStyle name="Migliaia 8 5 2 2 3" xfId="18296"/>
    <cellStyle name="Migliaia 8 5 2 2 3 2" xfId="18297"/>
    <cellStyle name="Migliaia 8 5 2 2 4" xfId="18298"/>
    <cellStyle name="Migliaia 8 5 2 3" xfId="18299"/>
    <cellStyle name="Migliaia 8 5 2 3 2" xfId="18300"/>
    <cellStyle name="Migliaia 8 5 2 3 2 2" xfId="18301"/>
    <cellStyle name="Migliaia 8 5 2 3 3" xfId="18302"/>
    <cellStyle name="Migliaia 8 5 2 4" xfId="18303"/>
    <cellStyle name="Migliaia 8 5 2 4 2" xfId="18304"/>
    <cellStyle name="Migliaia 8 5 2 5" xfId="18305"/>
    <cellStyle name="Migliaia 8 5 3" xfId="18306"/>
    <cellStyle name="Migliaia 8 5 3 2" xfId="18307"/>
    <cellStyle name="Migliaia 8 5 3 2 2" xfId="18308"/>
    <cellStyle name="Migliaia 8 5 3 2 2 2" xfId="18309"/>
    <cellStyle name="Migliaia 8 5 3 2 3" xfId="18310"/>
    <cellStyle name="Migliaia 8 5 3 3" xfId="18311"/>
    <cellStyle name="Migliaia 8 5 3 3 2" xfId="18312"/>
    <cellStyle name="Migliaia 8 5 3 4" xfId="18313"/>
    <cellStyle name="Migliaia 8 5 4" xfId="18314"/>
    <cellStyle name="Migliaia 8 5 4 2" xfId="18315"/>
    <cellStyle name="Migliaia 8 5 4 2 2" xfId="18316"/>
    <cellStyle name="Migliaia 8 5 4 3" xfId="18317"/>
    <cellStyle name="Migliaia 8 5 5" xfId="18318"/>
    <cellStyle name="Migliaia 8 5 5 2" xfId="18319"/>
    <cellStyle name="Migliaia 8 5 6" xfId="18320"/>
    <cellStyle name="Migliaia 8 5 6 2" xfId="18321"/>
    <cellStyle name="Migliaia 8 5 7" xfId="18322"/>
    <cellStyle name="Migliaia 8 6" xfId="18323"/>
    <cellStyle name="Migliaia 8 6 2" xfId="18324"/>
    <cellStyle name="Migliaia 8 6 2 2" xfId="18325"/>
    <cellStyle name="Migliaia 8 6 2 2 2" xfId="18326"/>
    <cellStyle name="Migliaia 8 6 2 2 2 2" xfId="18327"/>
    <cellStyle name="Migliaia 8 6 2 2 3" xfId="18328"/>
    <cellStyle name="Migliaia 8 6 2 3" xfId="18329"/>
    <cellStyle name="Migliaia 8 6 2 3 2" xfId="18330"/>
    <cellStyle name="Migliaia 8 6 2 4" xfId="18331"/>
    <cellStyle name="Migliaia 8 6 3" xfId="18332"/>
    <cellStyle name="Migliaia 8 6 3 2" xfId="18333"/>
    <cellStyle name="Migliaia 8 6 3 2 2" xfId="18334"/>
    <cellStyle name="Migliaia 8 6 3 3" xfId="18335"/>
    <cellStyle name="Migliaia 8 6 4" xfId="18336"/>
    <cellStyle name="Migliaia 8 6 4 2" xfId="18337"/>
    <cellStyle name="Migliaia 8 6 5" xfId="18338"/>
    <cellStyle name="Migliaia 8 7" xfId="18339"/>
    <cellStyle name="Migliaia 8 7 2" xfId="18340"/>
    <cellStyle name="Migliaia 8 7 2 2" xfId="18341"/>
    <cellStyle name="Migliaia 8 7 2 2 2" xfId="18342"/>
    <cellStyle name="Migliaia 8 7 2 3" xfId="18343"/>
    <cellStyle name="Migliaia 8 7 3" xfId="18344"/>
    <cellStyle name="Migliaia 8 7 3 2" xfId="18345"/>
    <cellStyle name="Migliaia 8 7 4" xfId="18346"/>
    <cellStyle name="Migliaia 8 8" xfId="18347"/>
    <cellStyle name="Migliaia 8 8 2" xfId="18348"/>
    <cellStyle name="Migliaia 8 8 2 2" xfId="18349"/>
    <cellStyle name="Migliaia 8 8 3" xfId="18350"/>
    <cellStyle name="Migliaia 8 9" xfId="18351"/>
    <cellStyle name="Migliaia 8 9 2" xfId="18352"/>
    <cellStyle name="Migliaia 80" xfId="18353"/>
    <cellStyle name="Migliaia 81" xfId="18354"/>
    <cellStyle name="Migliaia 82" xfId="18355"/>
    <cellStyle name="Migliaia 83" xfId="18356"/>
    <cellStyle name="Migliaia 84" xfId="18357"/>
    <cellStyle name="Migliaia 85" xfId="18358"/>
    <cellStyle name="Migliaia 86" xfId="18359"/>
    <cellStyle name="Migliaia 87" xfId="18360"/>
    <cellStyle name="Migliaia 88" xfId="18361"/>
    <cellStyle name="Migliaia 89" xfId="18362"/>
    <cellStyle name="Migliaia 9" xfId="18363"/>
    <cellStyle name="Migliaia 9 10" xfId="18364"/>
    <cellStyle name="Migliaia 9 11" xfId="18365"/>
    <cellStyle name="Migliaia 9 12" xfId="18366"/>
    <cellStyle name="Migliaia 9 13" xfId="18367"/>
    <cellStyle name="Migliaia 9 2" xfId="18368"/>
    <cellStyle name="Migliaia 9 2 2" xfId="18369"/>
    <cellStyle name="Migliaia 9 2 2 2" xfId="18370"/>
    <cellStyle name="Migliaia 9 2 2 2 2" xfId="18371"/>
    <cellStyle name="Migliaia 9 2 2 2 2 2" xfId="18372"/>
    <cellStyle name="Migliaia 9 2 2 2 2 2 2" xfId="18373"/>
    <cellStyle name="Migliaia 9 2 2 2 2 2 2 2" xfId="18374"/>
    <cellStyle name="Migliaia 9 2 2 2 2 2 2 2 2" xfId="18375"/>
    <cellStyle name="Migliaia 9 2 2 2 2 2 2 2 2 2" xfId="18376"/>
    <cellStyle name="Migliaia 9 2 2 2 2 2 2 2 3" xfId="18377"/>
    <cellStyle name="Migliaia 9 2 2 2 2 2 2 3" xfId="18378"/>
    <cellStyle name="Migliaia 9 2 2 2 2 2 2 3 2" xfId="18379"/>
    <cellStyle name="Migliaia 9 2 2 2 2 2 2 4" xfId="18380"/>
    <cellStyle name="Migliaia 9 2 2 2 2 2 3" xfId="18381"/>
    <cellStyle name="Migliaia 9 2 2 2 2 2 3 2" xfId="18382"/>
    <cellStyle name="Migliaia 9 2 2 2 2 2 3 2 2" xfId="18383"/>
    <cellStyle name="Migliaia 9 2 2 2 2 2 3 3" xfId="18384"/>
    <cellStyle name="Migliaia 9 2 2 2 2 2 4" xfId="18385"/>
    <cellStyle name="Migliaia 9 2 2 2 2 2 4 2" xfId="18386"/>
    <cellStyle name="Migliaia 9 2 2 2 2 2 5" xfId="18387"/>
    <cellStyle name="Migliaia 9 2 2 2 2 3" xfId="18388"/>
    <cellStyle name="Migliaia 9 2 2 2 2 3 2" xfId="18389"/>
    <cellStyle name="Migliaia 9 2 2 2 2 3 2 2" xfId="18390"/>
    <cellStyle name="Migliaia 9 2 2 2 2 3 2 2 2" xfId="18391"/>
    <cellStyle name="Migliaia 9 2 2 2 2 3 2 3" xfId="18392"/>
    <cellStyle name="Migliaia 9 2 2 2 2 3 3" xfId="18393"/>
    <cellStyle name="Migliaia 9 2 2 2 2 3 3 2" xfId="18394"/>
    <cellStyle name="Migliaia 9 2 2 2 2 3 4" xfId="18395"/>
    <cellStyle name="Migliaia 9 2 2 2 2 4" xfId="18396"/>
    <cellStyle name="Migliaia 9 2 2 2 2 4 2" xfId="18397"/>
    <cellStyle name="Migliaia 9 2 2 2 2 4 2 2" xfId="18398"/>
    <cellStyle name="Migliaia 9 2 2 2 2 4 3" xfId="18399"/>
    <cellStyle name="Migliaia 9 2 2 2 2 5" xfId="18400"/>
    <cellStyle name="Migliaia 9 2 2 2 2 5 2" xfId="18401"/>
    <cellStyle name="Migliaia 9 2 2 2 2 6" xfId="18402"/>
    <cellStyle name="Migliaia 9 2 2 2 3" xfId="18403"/>
    <cellStyle name="Migliaia 9 2 2 2 3 2" xfId="18404"/>
    <cellStyle name="Migliaia 9 2 2 2 3 2 2" xfId="18405"/>
    <cellStyle name="Migliaia 9 2 2 2 3 2 2 2" xfId="18406"/>
    <cellStyle name="Migliaia 9 2 2 2 3 2 2 2 2" xfId="18407"/>
    <cellStyle name="Migliaia 9 2 2 2 3 2 2 3" xfId="18408"/>
    <cellStyle name="Migliaia 9 2 2 2 3 2 3" xfId="18409"/>
    <cellStyle name="Migliaia 9 2 2 2 3 2 3 2" xfId="18410"/>
    <cellStyle name="Migliaia 9 2 2 2 3 2 4" xfId="18411"/>
    <cellStyle name="Migliaia 9 2 2 2 3 3" xfId="18412"/>
    <cellStyle name="Migliaia 9 2 2 2 3 3 2" xfId="18413"/>
    <cellStyle name="Migliaia 9 2 2 2 3 3 2 2" xfId="18414"/>
    <cellStyle name="Migliaia 9 2 2 2 3 3 3" xfId="18415"/>
    <cellStyle name="Migliaia 9 2 2 2 3 4" xfId="18416"/>
    <cellStyle name="Migliaia 9 2 2 2 3 4 2" xfId="18417"/>
    <cellStyle name="Migliaia 9 2 2 2 3 5" xfId="18418"/>
    <cellStyle name="Migliaia 9 2 2 2 4" xfId="18419"/>
    <cellStyle name="Migliaia 9 2 2 2 4 2" xfId="18420"/>
    <cellStyle name="Migliaia 9 2 2 2 4 2 2" xfId="18421"/>
    <cellStyle name="Migliaia 9 2 2 2 4 2 2 2" xfId="18422"/>
    <cellStyle name="Migliaia 9 2 2 2 4 2 3" xfId="18423"/>
    <cellStyle name="Migliaia 9 2 2 2 4 3" xfId="18424"/>
    <cellStyle name="Migliaia 9 2 2 2 4 3 2" xfId="18425"/>
    <cellStyle name="Migliaia 9 2 2 2 4 4" xfId="18426"/>
    <cellStyle name="Migliaia 9 2 2 2 5" xfId="18427"/>
    <cellStyle name="Migliaia 9 2 2 2 5 2" xfId="18428"/>
    <cellStyle name="Migliaia 9 2 2 2 5 2 2" xfId="18429"/>
    <cellStyle name="Migliaia 9 2 2 2 5 3" xfId="18430"/>
    <cellStyle name="Migliaia 9 2 2 2 6" xfId="18431"/>
    <cellStyle name="Migliaia 9 2 2 2 6 2" xfId="18432"/>
    <cellStyle name="Migliaia 9 2 2 2 7" xfId="18433"/>
    <cellStyle name="Migliaia 9 2 2 3" xfId="18434"/>
    <cellStyle name="Migliaia 9 2 2 3 2" xfId="18435"/>
    <cellStyle name="Migliaia 9 2 2 3 2 2" xfId="18436"/>
    <cellStyle name="Migliaia 9 2 2 3 2 2 2" xfId="18437"/>
    <cellStyle name="Migliaia 9 2 2 3 2 2 2 2" xfId="18438"/>
    <cellStyle name="Migliaia 9 2 2 3 2 2 2 2 2" xfId="18439"/>
    <cellStyle name="Migliaia 9 2 2 3 2 2 2 3" xfId="18440"/>
    <cellStyle name="Migliaia 9 2 2 3 2 2 3" xfId="18441"/>
    <cellStyle name="Migliaia 9 2 2 3 2 2 3 2" xfId="18442"/>
    <cellStyle name="Migliaia 9 2 2 3 2 2 4" xfId="18443"/>
    <cellStyle name="Migliaia 9 2 2 3 2 3" xfId="18444"/>
    <cellStyle name="Migliaia 9 2 2 3 2 3 2" xfId="18445"/>
    <cellStyle name="Migliaia 9 2 2 3 2 3 2 2" xfId="18446"/>
    <cellStyle name="Migliaia 9 2 2 3 2 3 3" xfId="18447"/>
    <cellStyle name="Migliaia 9 2 2 3 2 4" xfId="18448"/>
    <cellStyle name="Migliaia 9 2 2 3 2 4 2" xfId="18449"/>
    <cellStyle name="Migliaia 9 2 2 3 2 5" xfId="18450"/>
    <cellStyle name="Migliaia 9 2 2 3 3" xfId="18451"/>
    <cellStyle name="Migliaia 9 2 2 3 3 2" xfId="18452"/>
    <cellStyle name="Migliaia 9 2 2 3 3 2 2" xfId="18453"/>
    <cellStyle name="Migliaia 9 2 2 3 3 2 2 2" xfId="18454"/>
    <cellStyle name="Migliaia 9 2 2 3 3 2 3" xfId="18455"/>
    <cellStyle name="Migliaia 9 2 2 3 3 3" xfId="18456"/>
    <cellStyle name="Migliaia 9 2 2 3 3 3 2" xfId="18457"/>
    <cellStyle name="Migliaia 9 2 2 3 3 4" xfId="18458"/>
    <cellStyle name="Migliaia 9 2 2 3 4" xfId="18459"/>
    <cellStyle name="Migliaia 9 2 2 3 4 2" xfId="18460"/>
    <cellStyle name="Migliaia 9 2 2 3 4 2 2" xfId="18461"/>
    <cellStyle name="Migliaia 9 2 2 3 4 3" xfId="18462"/>
    <cellStyle name="Migliaia 9 2 2 3 5" xfId="18463"/>
    <cellStyle name="Migliaia 9 2 2 3 5 2" xfId="18464"/>
    <cellStyle name="Migliaia 9 2 2 3 6" xfId="18465"/>
    <cellStyle name="Migliaia 9 2 2 4" xfId="18466"/>
    <cellStyle name="Migliaia 9 2 2 4 2" xfId="18467"/>
    <cellStyle name="Migliaia 9 2 2 4 2 2" xfId="18468"/>
    <cellStyle name="Migliaia 9 2 2 4 2 2 2" xfId="18469"/>
    <cellStyle name="Migliaia 9 2 2 4 2 2 2 2" xfId="18470"/>
    <cellStyle name="Migliaia 9 2 2 4 2 2 3" xfId="18471"/>
    <cellStyle name="Migliaia 9 2 2 4 2 3" xfId="18472"/>
    <cellStyle name="Migliaia 9 2 2 4 2 3 2" xfId="18473"/>
    <cellStyle name="Migliaia 9 2 2 4 2 4" xfId="18474"/>
    <cellStyle name="Migliaia 9 2 2 4 3" xfId="18475"/>
    <cellStyle name="Migliaia 9 2 2 4 3 2" xfId="18476"/>
    <cellStyle name="Migliaia 9 2 2 4 3 2 2" xfId="18477"/>
    <cellStyle name="Migliaia 9 2 2 4 3 3" xfId="18478"/>
    <cellStyle name="Migliaia 9 2 2 4 4" xfId="18479"/>
    <cellStyle name="Migliaia 9 2 2 4 4 2" xfId="18480"/>
    <cellStyle name="Migliaia 9 2 2 4 5" xfId="18481"/>
    <cellStyle name="Migliaia 9 2 2 5" xfId="18482"/>
    <cellStyle name="Migliaia 9 2 2 5 2" xfId="18483"/>
    <cellStyle name="Migliaia 9 2 2 5 2 2" xfId="18484"/>
    <cellStyle name="Migliaia 9 2 2 5 2 2 2" xfId="18485"/>
    <cellStyle name="Migliaia 9 2 2 5 2 3" xfId="18486"/>
    <cellStyle name="Migliaia 9 2 2 5 3" xfId="18487"/>
    <cellStyle name="Migliaia 9 2 2 5 3 2" xfId="18488"/>
    <cellStyle name="Migliaia 9 2 2 5 4" xfId="18489"/>
    <cellStyle name="Migliaia 9 2 2 6" xfId="18490"/>
    <cellStyle name="Migliaia 9 2 2 6 2" xfId="18491"/>
    <cellStyle name="Migliaia 9 2 2 6 2 2" xfId="18492"/>
    <cellStyle name="Migliaia 9 2 2 6 3" xfId="18493"/>
    <cellStyle name="Migliaia 9 2 2 7" xfId="18494"/>
    <cellStyle name="Migliaia 9 2 2 7 2" xfId="18495"/>
    <cellStyle name="Migliaia 9 2 2 8" xfId="18496"/>
    <cellStyle name="Migliaia 9 2 3" xfId="18497"/>
    <cellStyle name="Migliaia 9 2 3 2" xfId="18498"/>
    <cellStyle name="Migliaia 9 2 3 2 2" xfId="18499"/>
    <cellStyle name="Migliaia 9 2 3 2 2 2" xfId="18500"/>
    <cellStyle name="Migliaia 9 2 3 2 2 2 2" xfId="18501"/>
    <cellStyle name="Migliaia 9 2 3 2 2 2 2 2" xfId="18502"/>
    <cellStyle name="Migliaia 9 2 3 2 2 2 2 2 2" xfId="18503"/>
    <cellStyle name="Migliaia 9 2 3 2 2 2 2 3" xfId="18504"/>
    <cellStyle name="Migliaia 9 2 3 2 2 2 3" xfId="18505"/>
    <cellStyle name="Migliaia 9 2 3 2 2 2 3 2" xfId="18506"/>
    <cellStyle name="Migliaia 9 2 3 2 2 2 4" xfId="18507"/>
    <cellStyle name="Migliaia 9 2 3 2 2 3" xfId="18508"/>
    <cellStyle name="Migliaia 9 2 3 2 2 3 2" xfId="18509"/>
    <cellStyle name="Migliaia 9 2 3 2 2 3 2 2" xfId="18510"/>
    <cellStyle name="Migliaia 9 2 3 2 2 3 3" xfId="18511"/>
    <cellStyle name="Migliaia 9 2 3 2 2 4" xfId="18512"/>
    <cellStyle name="Migliaia 9 2 3 2 2 4 2" xfId="18513"/>
    <cellStyle name="Migliaia 9 2 3 2 2 5" xfId="18514"/>
    <cellStyle name="Migliaia 9 2 3 2 3" xfId="18515"/>
    <cellStyle name="Migliaia 9 2 3 2 3 2" xfId="18516"/>
    <cellStyle name="Migliaia 9 2 3 2 3 2 2" xfId="18517"/>
    <cellStyle name="Migliaia 9 2 3 2 3 2 2 2" xfId="18518"/>
    <cellStyle name="Migliaia 9 2 3 2 3 2 3" xfId="18519"/>
    <cellStyle name="Migliaia 9 2 3 2 3 3" xfId="18520"/>
    <cellStyle name="Migliaia 9 2 3 2 3 3 2" xfId="18521"/>
    <cellStyle name="Migliaia 9 2 3 2 3 4" xfId="18522"/>
    <cellStyle name="Migliaia 9 2 3 2 4" xfId="18523"/>
    <cellStyle name="Migliaia 9 2 3 2 4 2" xfId="18524"/>
    <cellStyle name="Migliaia 9 2 3 2 4 2 2" xfId="18525"/>
    <cellStyle name="Migliaia 9 2 3 2 4 3" xfId="18526"/>
    <cellStyle name="Migliaia 9 2 3 2 5" xfId="18527"/>
    <cellStyle name="Migliaia 9 2 3 2 5 2" xfId="18528"/>
    <cellStyle name="Migliaia 9 2 3 2 6" xfId="18529"/>
    <cellStyle name="Migliaia 9 2 3 3" xfId="18530"/>
    <cellStyle name="Migliaia 9 2 3 3 2" xfId="18531"/>
    <cellStyle name="Migliaia 9 2 3 3 2 2" xfId="18532"/>
    <cellStyle name="Migliaia 9 2 3 3 2 2 2" xfId="18533"/>
    <cellStyle name="Migliaia 9 2 3 3 2 2 2 2" xfId="18534"/>
    <cellStyle name="Migliaia 9 2 3 3 2 2 3" xfId="18535"/>
    <cellStyle name="Migliaia 9 2 3 3 2 3" xfId="18536"/>
    <cellStyle name="Migliaia 9 2 3 3 2 3 2" xfId="18537"/>
    <cellStyle name="Migliaia 9 2 3 3 2 4" xfId="18538"/>
    <cellStyle name="Migliaia 9 2 3 3 3" xfId="18539"/>
    <cellStyle name="Migliaia 9 2 3 3 3 2" xfId="18540"/>
    <cellStyle name="Migliaia 9 2 3 3 3 2 2" xfId="18541"/>
    <cellStyle name="Migliaia 9 2 3 3 3 3" xfId="18542"/>
    <cellStyle name="Migliaia 9 2 3 3 4" xfId="18543"/>
    <cellStyle name="Migliaia 9 2 3 3 4 2" xfId="18544"/>
    <cellStyle name="Migliaia 9 2 3 3 5" xfId="18545"/>
    <cellStyle name="Migliaia 9 2 3 4" xfId="18546"/>
    <cellStyle name="Migliaia 9 2 3 4 2" xfId="18547"/>
    <cellStyle name="Migliaia 9 2 3 4 2 2" xfId="18548"/>
    <cellStyle name="Migliaia 9 2 3 4 2 2 2" xfId="18549"/>
    <cellStyle name="Migliaia 9 2 3 4 2 3" xfId="18550"/>
    <cellStyle name="Migliaia 9 2 3 4 3" xfId="18551"/>
    <cellStyle name="Migliaia 9 2 3 4 3 2" xfId="18552"/>
    <cellStyle name="Migliaia 9 2 3 4 4" xfId="18553"/>
    <cellStyle name="Migliaia 9 2 3 5" xfId="18554"/>
    <cellStyle name="Migliaia 9 2 3 5 2" xfId="18555"/>
    <cellStyle name="Migliaia 9 2 3 5 2 2" xfId="18556"/>
    <cellStyle name="Migliaia 9 2 3 5 3" xfId="18557"/>
    <cellStyle name="Migliaia 9 2 3 6" xfId="18558"/>
    <cellStyle name="Migliaia 9 2 3 6 2" xfId="18559"/>
    <cellStyle name="Migliaia 9 2 3 7" xfId="18560"/>
    <cellStyle name="Migliaia 9 2 4" xfId="18561"/>
    <cellStyle name="Migliaia 9 2 4 2" xfId="18562"/>
    <cellStyle name="Migliaia 9 2 4 2 2" xfId="18563"/>
    <cellStyle name="Migliaia 9 2 4 2 2 2" xfId="18564"/>
    <cellStyle name="Migliaia 9 2 4 2 2 2 2" xfId="18565"/>
    <cellStyle name="Migliaia 9 2 4 2 2 2 2 2" xfId="18566"/>
    <cellStyle name="Migliaia 9 2 4 2 2 2 3" xfId="18567"/>
    <cellStyle name="Migliaia 9 2 4 2 2 3" xfId="18568"/>
    <cellStyle name="Migliaia 9 2 4 2 2 3 2" xfId="18569"/>
    <cellStyle name="Migliaia 9 2 4 2 2 4" xfId="18570"/>
    <cellStyle name="Migliaia 9 2 4 2 3" xfId="18571"/>
    <cellStyle name="Migliaia 9 2 4 2 3 2" xfId="18572"/>
    <cellStyle name="Migliaia 9 2 4 2 3 2 2" xfId="18573"/>
    <cellStyle name="Migliaia 9 2 4 2 3 3" xfId="18574"/>
    <cellStyle name="Migliaia 9 2 4 2 4" xfId="18575"/>
    <cellStyle name="Migliaia 9 2 4 2 4 2" xfId="18576"/>
    <cellStyle name="Migliaia 9 2 4 2 5" xfId="18577"/>
    <cellStyle name="Migliaia 9 2 4 3" xfId="18578"/>
    <cellStyle name="Migliaia 9 2 4 3 2" xfId="18579"/>
    <cellStyle name="Migliaia 9 2 4 3 2 2" xfId="18580"/>
    <cellStyle name="Migliaia 9 2 4 3 2 2 2" xfId="18581"/>
    <cellStyle name="Migliaia 9 2 4 3 2 3" xfId="18582"/>
    <cellStyle name="Migliaia 9 2 4 3 3" xfId="18583"/>
    <cellStyle name="Migliaia 9 2 4 3 3 2" xfId="18584"/>
    <cellStyle name="Migliaia 9 2 4 3 4" xfId="18585"/>
    <cellStyle name="Migliaia 9 2 4 4" xfId="18586"/>
    <cellStyle name="Migliaia 9 2 4 4 2" xfId="18587"/>
    <cellStyle name="Migliaia 9 2 4 4 2 2" xfId="18588"/>
    <cellStyle name="Migliaia 9 2 4 4 3" xfId="18589"/>
    <cellStyle name="Migliaia 9 2 4 5" xfId="18590"/>
    <cellStyle name="Migliaia 9 2 4 5 2" xfId="18591"/>
    <cellStyle name="Migliaia 9 2 4 6" xfId="18592"/>
    <cellStyle name="Migliaia 9 2 5" xfId="18593"/>
    <cellStyle name="Migliaia 9 2 5 2" xfId="18594"/>
    <cellStyle name="Migliaia 9 2 5 2 2" xfId="18595"/>
    <cellStyle name="Migliaia 9 2 5 2 2 2" xfId="18596"/>
    <cellStyle name="Migliaia 9 2 5 2 2 2 2" xfId="18597"/>
    <cellStyle name="Migliaia 9 2 5 2 2 3" xfId="18598"/>
    <cellStyle name="Migliaia 9 2 5 2 3" xfId="18599"/>
    <cellStyle name="Migliaia 9 2 5 2 3 2" xfId="18600"/>
    <cellStyle name="Migliaia 9 2 5 2 4" xfId="18601"/>
    <cellStyle name="Migliaia 9 2 5 3" xfId="18602"/>
    <cellStyle name="Migliaia 9 2 5 3 2" xfId="18603"/>
    <cellStyle name="Migliaia 9 2 5 3 2 2" xfId="18604"/>
    <cellStyle name="Migliaia 9 2 5 3 3" xfId="18605"/>
    <cellStyle name="Migliaia 9 2 5 4" xfId="18606"/>
    <cellStyle name="Migliaia 9 2 5 4 2" xfId="18607"/>
    <cellStyle name="Migliaia 9 2 5 5" xfId="18608"/>
    <cellStyle name="Migliaia 9 2 6" xfId="18609"/>
    <cellStyle name="Migliaia 9 2 6 2" xfId="18610"/>
    <cellStyle name="Migliaia 9 2 6 2 2" xfId="18611"/>
    <cellStyle name="Migliaia 9 2 6 2 2 2" xfId="18612"/>
    <cellStyle name="Migliaia 9 2 6 2 3" xfId="18613"/>
    <cellStyle name="Migliaia 9 2 6 3" xfId="18614"/>
    <cellStyle name="Migliaia 9 2 6 3 2" xfId="18615"/>
    <cellStyle name="Migliaia 9 2 6 4" xfId="18616"/>
    <cellStyle name="Migliaia 9 2 7" xfId="18617"/>
    <cellStyle name="Migliaia 9 2 7 2" xfId="18618"/>
    <cellStyle name="Migliaia 9 2 7 2 2" xfId="18619"/>
    <cellStyle name="Migliaia 9 2 7 3" xfId="18620"/>
    <cellStyle name="Migliaia 9 2 8" xfId="18621"/>
    <cellStyle name="Migliaia 9 2 8 2" xfId="18622"/>
    <cellStyle name="Migliaia 9 2 9" xfId="18623"/>
    <cellStyle name="Migliaia 9 3" xfId="18624"/>
    <cellStyle name="Migliaia 9 3 2" xfId="18625"/>
    <cellStyle name="Migliaia 9 3 2 2" xfId="18626"/>
    <cellStyle name="Migliaia 9 3 2 2 2" xfId="18627"/>
    <cellStyle name="Migliaia 9 3 2 2 2 2" xfId="18628"/>
    <cellStyle name="Migliaia 9 3 2 2 2 2 2" xfId="18629"/>
    <cellStyle name="Migliaia 9 3 2 2 2 2 2 2" xfId="18630"/>
    <cellStyle name="Migliaia 9 3 2 2 2 2 2 2 2" xfId="18631"/>
    <cellStyle name="Migliaia 9 3 2 2 2 2 2 3" xfId="18632"/>
    <cellStyle name="Migliaia 9 3 2 2 2 2 3" xfId="18633"/>
    <cellStyle name="Migliaia 9 3 2 2 2 2 3 2" xfId="18634"/>
    <cellStyle name="Migliaia 9 3 2 2 2 2 4" xfId="18635"/>
    <cellStyle name="Migliaia 9 3 2 2 2 3" xfId="18636"/>
    <cellStyle name="Migliaia 9 3 2 2 2 3 2" xfId="18637"/>
    <cellStyle name="Migliaia 9 3 2 2 2 3 2 2" xfId="18638"/>
    <cellStyle name="Migliaia 9 3 2 2 2 3 3" xfId="18639"/>
    <cellStyle name="Migliaia 9 3 2 2 2 4" xfId="18640"/>
    <cellStyle name="Migliaia 9 3 2 2 2 4 2" xfId="18641"/>
    <cellStyle name="Migliaia 9 3 2 2 2 5" xfId="18642"/>
    <cellStyle name="Migliaia 9 3 2 2 3" xfId="18643"/>
    <cellStyle name="Migliaia 9 3 2 2 3 2" xfId="18644"/>
    <cellStyle name="Migliaia 9 3 2 2 3 2 2" xfId="18645"/>
    <cellStyle name="Migliaia 9 3 2 2 3 2 2 2" xfId="18646"/>
    <cellStyle name="Migliaia 9 3 2 2 3 2 3" xfId="18647"/>
    <cellStyle name="Migliaia 9 3 2 2 3 3" xfId="18648"/>
    <cellStyle name="Migliaia 9 3 2 2 3 3 2" xfId="18649"/>
    <cellStyle name="Migliaia 9 3 2 2 3 4" xfId="18650"/>
    <cellStyle name="Migliaia 9 3 2 2 4" xfId="18651"/>
    <cellStyle name="Migliaia 9 3 2 2 4 2" xfId="18652"/>
    <cellStyle name="Migliaia 9 3 2 2 4 2 2" xfId="18653"/>
    <cellStyle name="Migliaia 9 3 2 2 4 3" xfId="18654"/>
    <cellStyle name="Migliaia 9 3 2 2 5" xfId="18655"/>
    <cellStyle name="Migliaia 9 3 2 2 5 2" xfId="18656"/>
    <cellStyle name="Migliaia 9 3 2 2 6" xfId="18657"/>
    <cellStyle name="Migliaia 9 3 2 3" xfId="18658"/>
    <cellStyle name="Migliaia 9 3 2 3 2" xfId="18659"/>
    <cellStyle name="Migliaia 9 3 2 3 2 2" xfId="18660"/>
    <cellStyle name="Migliaia 9 3 2 3 2 2 2" xfId="18661"/>
    <cellStyle name="Migliaia 9 3 2 3 2 2 2 2" xfId="18662"/>
    <cellStyle name="Migliaia 9 3 2 3 2 2 3" xfId="18663"/>
    <cellStyle name="Migliaia 9 3 2 3 2 3" xfId="18664"/>
    <cellStyle name="Migliaia 9 3 2 3 2 3 2" xfId="18665"/>
    <cellStyle name="Migliaia 9 3 2 3 2 4" xfId="18666"/>
    <cellStyle name="Migliaia 9 3 2 3 3" xfId="18667"/>
    <cellStyle name="Migliaia 9 3 2 3 3 2" xfId="18668"/>
    <cellStyle name="Migliaia 9 3 2 3 3 2 2" xfId="18669"/>
    <cellStyle name="Migliaia 9 3 2 3 3 3" xfId="18670"/>
    <cellStyle name="Migliaia 9 3 2 3 4" xfId="18671"/>
    <cellStyle name="Migliaia 9 3 2 3 4 2" xfId="18672"/>
    <cellStyle name="Migliaia 9 3 2 3 5" xfId="18673"/>
    <cellStyle name="Migliaia 9 3 2 4" xfId="18674"/>
    <cellStyle name="Migliaia 9 3 2 4 2" xfId="18675"/>
    <cellStyle name="Migliaia 9 3 2 4 2 2" xfId="18676"/>
    <cellStyle name="Migliaia 9 3 2 4 2 2 2" xfId="18677"/>
    <cellStyle name="Migliaia 9 3 2 4 2 3" xfId="18678"/>
    <cellStyle name="Migliaia 9 3 2 4 3" xfId="18679"/>
    <cellStyle name="Migliaia 9 3 2 4 3 2" xfId="18680"/>
    <cellStyle name="Migliaia 9 3 2 4 4" xfId="18681"/>
    <cellStyle name="Migliaia 9 3 2 5" xfId="18682"/>
    <cellStyle name="Migliaia 9 3 2 5 2" xfId="18683"/>
    <cellStyle name="Migliaia 9 3 2 5 2 2" xfId="18684"/>
    <cellStyle name="Migliaia 9 3 2 5 3" xfId="18685"/>
    <cellStyle name="Migliaia 9 3 2 6" xfId="18686"/>
    <cellStyle name="Migliaia 9 3 2 6 2" xfId="18687"/>
    <cellStyle name="Migliaia 9 3 2 7" xfId="18688"/>
    <cellStyle name="Migliaia 9 3 3" xfId="18689"/>
    <cellStyle name="Migliaia 9 3 3 2" xfId="18690"/>
    <cellStyle name="Migliaia 9 3 3 2 2" xfId="18691"/>
    <cellStyle name="Migliaia 9 3 3 2 2 2" xfId="18692"/>
    <cellStyle name="Migliaia 9 3 3 2 2 2 2" xfId="18693"/>
    <cellStyle name="Migliaia 9 3 3 2 2 2 2 2" xfId="18694"/>
    <cellStyle name="Migliaia 9 3 3 2 2 2 3" xfId="18695"/>
    <cellStyle name="Migliaia 9 3 3 2 2 3" xfId="18696"/>
    <cellStyle name="Migliaia 9 3 3 2 2 3 2" xfId="18697"/>
    <cellStyle name="Migliaia 9 3 3 2 2 4" xfId="18698"/>
    <cellStyle name="Migliaia 9 3 3 2 3" xfId="18699"/>
    <cellStyle name="Migliaia 9 3 3 2 3 2" xfId="18700"/>
    <cellStyle name="Migliaia 9 3 3 2 3 2 2" xfId="18701"/>
    <cellStyle name="Migliaia 9 3 3 2 3 3" xfId="18702"/>
    <cellStyle name="Migliaia 9 3 3 2 4" xfId="18703"/>
    <cellStyle name="Migliaia 9 3 3 2 4 2" xfId="18704"/>
    <cellStyle name="Migliaia 9 3 3 2 5" xfId="18705"/>
    <cellStyle name="Migliaia 9 3 3 3" xfId="18706"/>
    <cellStyle name="Migliaia 9 3 3 3 2" xfId="18707"/>
    <cellStyle name="Migliaia 9 3 3 3 2 2" xfId="18708"/>
    <cellStyle name="Migliaia 9 3 3 3 2 2 2" xfId="18709"/>
    <cellStyle name="Migliaia 9 3 3 3 2 3" xfId="18710"/>
    <cellStyle name="Migliaia 9 3 3 3 3" xfId="18711"/>
    <cellStyle name="Migliaia 9 3 3 3 3 2" xfId="18712"/>
    <cellStyle name="Migliaia 9 3 3 3 4" xfId="18713"/>
    <cellStyle name="Migliaia 9 3 3 4" xfId="18714"/>
    <cellStyle name="Migliaia 9 3 3 4 2" xfId="18715"/>
    <cellStyle name="Migliaia 9 3 3 4 2 2" xfId="18716"/>
    <cellStyle name="Migliaia 9 3 3 4 3" xfId="18717"/>
    <cellStyle name="Migliaia 9 3 3 5" xfId="18718"/>
    <cellStyle name="Migliaia 9 3 3 5 2" xfId="18719"/>
    <cellStyle name="Migliaia 9 3 3 6" xfId="18720"/>
    <cellStyle name="Migliaia 9 3 4" xfId="18721"/>
    <cellStyle name="Migliaia 9 3 4 2" xfId="18722"/>
    <cellStyle name="Migliaia 9 3 4 2 2" xfId="18723"/>
    <cellStyle name="Migliaia 9 3 4 2 2 2" xfId="18724"/>
    <cellStyle name="Migliaia 9 3 4 2 2 2 2" xfId="18725"/>
    <cellStyle name="Migliaia 9 3 4 2 2 3" xfId="18726"/>
    <cellStyle name="Migliaia 9 3 4 2 3" xfId="18727"/>
    <cellStyle name="Migliaia 9 3 4 2 3 2" xfId="18728"/>
    <cellStyle name="Migliaia 9 3 4 2 4" xfId="18729"/>
    <cellStyle name="Migliaia 9 3 4 3" xfId="18730"/>
    <cellStyle name="Migliaia 9 3 4 3 2" xfId="18731"/>
    <cellStyle name="Migliaia 9 3 4 3 2 2" xfId="18732"/>
    <cellStyle name="Migliaia 9 3 4 3 3" xfId="18733"/>
    <cellStyle name="Migliaia 9 3 4 4" xfId="18734"/>
    <cellStyle name="Migliaia 9 3 4 4 2" xfId="18735"/>
    <cellStyle name="Migliaia 9 3 4 5" xfId="18736"/>
    <cellStyle name="Migliaia 9 3 5" xfId="18737"/>
    <cellStyle name="Migliaia 9 3 5 2" xfId="18738"/>
    <cellStyle name="Migliaia 9 3 5 2 2" xfId="18739"/>
    <cellStyle name="Migliaia 9 3 5 2 2 2" xfId="18740"/>
    <cellStyle name="Migliaia 9 3 5 2 3" xfId="18741"/>
    <cellStyle name="Migliaia 9 3 5 3" xfId="18742"/>
    <cellStyle name="Migliaia 9 3 5 3 2" xfId="18743"/>
    <cellStyle name="Migliaia 9 3 5 4" xfId="18744"/>
    <cellStyle name="Migliaia 9 3 6" xfId="18745"/>
    <cellStyle name="Migliaia 9 3 6 2" xfId="18746"/>
    <cellStyle name="Migliaia 9 3 6 2 2" xfId="18747"/>
    <cellStyle name="Migliaia 9 3 6 3" xfId="18748"/>
    <cellStyle name="Migliaia 9 3 7" xfId="18749"/>
    <cellStyle name="Migliaia 9 3 7 2" xfId="18750"/>
    <cellStyle name="Migliaia 9 3 8" xfId="18751"/>
    <cellStyle name="Migliaia 9 4" xfId="18752"/>
    <cellStyle name="Migliaia 9 4 2" xfId="18753"/>
    <cellStyle name="Migliaia 9 4 2 2" xfId="18754"/>
    <cellStyle name="Migliaia 9 4 2 2 2" xfId="18755"/>
    <cellStyle name="Migliaia 9 4 2 2 2 2" xfId="18756"/>
    <cellStyle name="Migliaia 9 4 2 2 2 2 2" xfId="18757"/>
    <cellStyle name="Migliaia 9 4 2 2 2 2 2 2" xfId="18758"/>
    <cellStyle name="Migliaia 9 4 2 2 2 2 3" xfId="18759"/>
    <cellStyle name="Migliaia 9 4 2 2 2 3" xfId="18760"/>
    <cellStyle name="Migliaia 9 4 2 2 2 3 2" xfId="18761"/>
    <cellStyle name="Migliaia 9 4 2 2 2 4" xfId="18762"/>
    <cellStyle name="Migliaia 9 4 2 2 3" xfId="18763"/>
    <cellStyle name="Migliaia 9 4 2 2 3 2" xfId="18764"/>
    <cellStyle name="Migliaia 9 4 2 2 3 2 2" xfId="18765"/>
    <cellStyle name="Migliaia 9 4 2 2 3 3" xfId="18766"/>
    <cellStyle name="Migliaia 9 4 2 2 4" xfId="18767"/>
    <cellStyle name="Migliaia 9 4 2 2 4 2" xfId="18768"/>
    <cellStyle name="Migliaia 9 4 2 2 5" xfId="18769"/>
    <cellStyle name="Migliaia 9 4 2 3" xfId="18770"/>
    <cellStyle name="Migliaia 9 4 2 3 2" xfId="18771"/>
    <cellStyle name="Migliaia 9 4 2 3 2 2" xfId="18772"/>
    <cellStyle name="Migliaia 9 4 2 3 2 2 2" xfId="18773"/>
    <cellStyle name="Migliaia 9 4 2 3 2 3" xfId="18774"/>
    <cellStyle name="Migliaia 9 4 2 3 3" xfId="18775"/>
    <cellStyle name="Migliaia 9 4 2 3 3 2" xfId="18776"/>
    <cellStyle name="Migliaia 9 4 2 3 4" xfId="18777"/>
    <cellStyle name="Migliaia 9 4 2 4" xfId="18778"/>
    <cellStyle name="Migliaia 9 4 2 4 2" xfId="18779"/>
    <cellStyle name="Migliaia 9 4 2 4 2 2" xfId="18780"/>
    <cellStyle name="Migliaia 9 4 2 4 3" xfId="18781"/>
    <cellStyle name="Migliaia 9 4 2 5" xfId="18782"/>
    <cellStyle name="Migliaia 9 4 2 5 2" xfId="18783"/>
    <cellStyle name="Migliaia 9 4 2 6" xfId="18784"/>
    <cellStyle name="Migliaia 9 4 3" xfId="18785"/>
    <cellStyle name="Migliaia 9 4 3 2" xfId="18786"/>
    <cellStyle name="Migliaia 9 4 3 2 2" xfId="18787"/>
    <cellStyle name="Migliaia 9 4 3 2 2 2" xfId="18788"/>
    <cellStyle name="Migliaia 9 4 3 2 2 2 2" xfId="18789"/>
    <cellStyle name="Migliaia 9 4 3 2 2 3" xfId="18790"/>
    <cellStyle name="Migliaia 9 4 3 2 3" xfId="18791"/>
    <cellStyle name="Migliaia 9 4 3 2 3 2" xfId="18792"/>
    <cellStyle name="Migliaia 9 4 3 2 4" xfId="18793"/>
    <cellStyle name="Migliaia 9 4 3 3" xfId="18794"/>
    <cellStyle name="Migliaia 9 4 3 3 2" xfId="18795"/>
    <cellStyle name="Migliaia 9 4 3 3 2 2" xfId="18796"/>
    <cellStyle name="Migliaia 9 4 3 3 3" xfId="18797"/>
    <cellStyle name="Migliaia 9 4 3 4" xfId="18798"/>
    <cellStyle name="Migliaia 9 4 3 4 2" xfId="18799"/>
    <cellStyle name="Migliaia 9 4 3 5" xfId="18800"/>
    <cellStyle name="Migliaia 9 4 4" xfId="18801"/>
    <cellStyle name="Migliaia 9 4 4 2" xfId="18802"/>
    <cellStyle name="Migliaia 9 4 4 2 2" xfId="18803"/>
    <cellStyle name="Migliaia 9 4 4 2 2 2" xfId="18804"/>
    <cellStyle name="Migliaia 9 4 4 2 3" xfId="18805"/>
    <cellStyle name="Migliaia 9 4 4 3" xfId="18806"/>
    <cellStyle name="Migliaia 9 4 4 3 2" xfId="18807"/>
    <cellStyle name="Migliaia 9 4 4 4" xfId="18808"/>
    <cellStyle name="Migliaia 9 4 5" xfId="18809"/>
    <cellStyle name="Migliaia 9 4 5 2" xfId="18810"/>
    <cellStyle name="Migliaia 9 4 5 2 2" xfId="18811"/>
    <cellStyle name="Migliaia 9 4 5 3" xfId="18812"/>
    <cellStyle name="Migliaia 9 4 6" xfId="18813"/>
    <cellStyle name="Migliaia 9 4 6 2" xfId="18814"/>
    <cellStyle name="Migliaia 9 4 7" xfId="18815"/>
    <cellStyle name="Migliaia 9 5" xfId="18816"/>
    <cellStyle name="Migliaia 9 5 2" xfId="18817"/>
    <cellStyle name="Migliaia 9 5 2 2" xfId="18818"/>
    <cellStyle name="Migliaia 9 5 2 2 2" xfId="18819"/>
    <cellStyle name="Migliaia 9 5 2 2 2 2" xfId="18820"/>
    <cellStyle name="Migliaia 9 5 2 2 2 2 2" xfId="18821"/>
    <cellStyle name="Migliaia 9 5 2 2 2 3" xfId="18822"/>
    <cellStyle name="Migliaia 9 5 2 2 3" xfId="18823"/>
    <cellStyle name="Migliaia 9 5 2 2 3 2" xfId="18824"/>
    <cellStyle name="Migliaia 9 5 2 2 4" xfId="18825"/>
    <cellStyle name="Migliaia 9 5 2 3" xfId="18826"/>
    <cellStyle name="Migliaia 9 5 2 3 2" xfId="18827"/>
    <cellStyle name="Migliaia 9 5 2 3 2 2" xfId="18828"/>
    <cellStyle name="Migliaia 9 5 2 3 3" xfId="18829"/>
    <cellStyle name="Migliaia 9 5 2 4" xfId="18830"/>
    <cellStyle name="Migliaia 9 5 2 4 2" xfId="18831"/>
    <cellStyle name="Migliaia 9 5 2 5" xfId="18832"/>
    <cellStyle name="Migliaia 9 5 3" xfId="18833"/>
    <cellStyle name="Migliaia 9 5 3 2" xfId="18834"/>
    <cellStyle name="Migliaia 9 5 3 2 2" xfId="18835"/>
    <cellStyle name="Migliaia 9 5 3 2 2 2" xfId="18836"/>
    <cellStyle name="Migliaia 9 5 3 2 3" xfId="18837"/>
    <cellStyle name="Migliaia 9 5 3 3" xfId="18838"/>
    <cellStyle name="Migliaia 9 5 3 3 2" xfId="18839"/>
    <cellStyle name="Migliaia 9 5 3 4" xfId="18840"/>
    <cellStyle name="Migliaia 9 5 4" xfId="18841"/>
    <cellStyle name="Migliaia 9 5 4 2" xfId="18842"/>
    <cellStyle name="Migliaia 9 5 4 2 2" xfId="18843"/>
    <cellStyle name="Migliaia 9 5 4 3" xfId="18844"/>
    <cellStyle name="Migliaia 9 5 5" xfId="18845"/>
    <cellStyle name="Migliaia 9 5 5 2" xfId="18846"/>
    <cellStyle name="Migliaia 9 5 6" xfId="18847"/>
    <cellStyle name="Migliaia 9 6" xfId="18848"/>
    <cellStyle name="Migliaia 9 6 2" xfId="18849"/>
    <cellStyle name="Migliaia 9 6 2 2" xfId="18850"/>
    <cellStyle name="Migliaia 9 6 2 2 2" xfId="18851"/>
    <cellStyle name="Migliaia 9 6 2 2 2 2" xfId="18852"/>
    <cellStyle name="Migliaia 9 6 2 2 3" xfId="18853"/>
    <cellStyle name="Migliaia 9 6 2 3" xfId="18854"/>
    <cellStyle name="Migliaia 9 6 2 3 2" xfId="18855"/>
    <cellStyle name="Migliaia 9 6 2 4" xfId="18856"/>
    <cellStyle name="Migliaia 9 6 3" xfId="18857"/>
    <cellStyle name="Migliaia 9 6 3 2" xfId="18858"/>
    <cellStyle name="Migliaia 9 6 3 2 2" xfId="18859"/>
    <cellStyle name="Migliaia 9 6 3 3" xfId="18860"/>
    <cellStyle name="Migliaia 9 6 4" xfId="18861"/>
    <cellStyle name="Migliaia 9 6 4 2" xfId="18862"/>
    <cellStyle name="Migliaia 9 6 5" xfId="18863"/>
    <cellStyle name="Migliaia 9 7" xfId="18864"/>
    <cellStyle name="Migliaia 9 7 2" xfId="18865"/>
    <cellStyle name="Migliaia 9 7 2 2" xfId="18866"/>
    <cellStyle name="Migliaia 9 7 2 2 2" xfId="18867"/>
    <cellStyle name="Migliaia 9 7 2 3" xfId="18868"/>
    <cellStyle name="Migliaia 9 7 3" xfId="18869"/>
    <cellStyle name="Migliaia 9 7 3 2" xfId="18870"/>
    <cellStyle name="Migliaia 9 7 4" xfId="18871"/>
    <cellStyle name="Migliaia 9 8" xfId="18872"/>
    <cellStyle name="Migliaia 9 8 2" xfId="18873"/>
    <cellStyle name="Migliaia 9 8 2 2" xfId="18874"/>
    <cellStyle name="Migliaia 9 8 3" xfId="18875"/>
    <cellStyle name="Migliaia 9 9" xfId="18876"/>
    <cellStyle name="Migliaia 9 9 2" xfId="18877"/>
    <cellStyle name="Migliaia 90" xfId="18878"/>
    <cellStyle name="Migliaia 91" xfId="18879"/>
    <cellStyle name="Migliaia 92" xfId="18880"/>
    <cellStyle name="Migliaia 93" xfId="18881"/>
    <cellStyle name="Migliaia 94" xfId="18882"/>
    <cellStyle name="Migliaia 95" xfId="18883"/>
    <cellStyle name="Migliaia 96" xfId="18884"/>
    <cellStyle name="Migliaia 97" xfId="18885"/>
    <cellStyle name="Migliaia 98" xfId="18886"/>
    <cellStyle name="Migliaia 99" xfId="18887"/>
    <cellStyle name="Neutral 2" xfId="18888"/>
    <cellStyle name="Neutrale 2" xfId="18889"/>
    <cellStyle name="Neutrale 2 2" xfId="18890"/>
    <cellStyle name="Neutrale 3" xfId="18891"/>
    <cellStyle name="Normal" xfId="0" builtinId="0"/>
    <cellStyle name="Normal 10" xfId="18892"/>
    <cellStyle name="Normal 10 10" xfId="29995"/>
    <cellStyle name="Normal 10 11" xfId="29996"/>
    <cellStyle name="Normal 10 12" xfId="29997"/>
    <cellStyle name="Normal 10 13" xfId="29998"/>
    <cellStyle name="Normal 10 14" xfId="29999"/>
    <cellStyle name="Normal 10 2" xfId="18893"/>
    <cellStyle name="Normal 10 2 2" xfId="30000"/>
    <cellStyle name="Normal 10 3" xfId="30001"/>
    <cellStyle name="Normal 10 3 2" xfId="30002"/>
    <cellStyle name="Normal 10 3 3" xfId="30003"/>
    <cellStyle name="Normal 10 3 4" xfId="30004"/>
    <cellStyle name="Normal 10 3 5" xfId="30005"/>
    <cellStyle name="Normal 10 4" xfId="30006"/>
    <cellStyle name="Normal 10 4 2" xfId="30007"/>
    <cellStyle name="Normal 10 4 3" xfId="30008"/>
    <cellStyle name="Normal 10 4 4" xfId="30009"/>
    <cellStyle name="Normal 10 4 5" xfId="30010"/>
    <cellStyle name="Normal 10 5" xfId="30011"/>
    <cellStyle name="Normal 10 5 2" xfId="30012"/>
    <cellStyle name="Normal 10 5 3" xfId="30013"/>
    <cellStyle name="Normal 10 5 4" xfId="30014"/>
    <cellStyle name="Normal 10 5 5" xfId="30015"/>
    <cellStyle name="Normal 10 6" xfId="30016"/>
    <cellStyle name="Normal 10 6 2" xfId="30017"/>
    <cellStyle name="Normal 10 6 3" xfId="30018"/>
    <cellStyle name="Normal 10 6 4" xfId="30019"/>
    <cellStyle name="Normal 10 6 5" xfId="30020"/>
    <cellStyle name="Normal 10 7" xfId="30021"/>
    <cellStyle name="Normal 10 7 2" xfId="30022"/>
    <cellStyle name="Normal 10 7 3" xfId="30023"/>
    <cellStyle name="Normal 10 7 4" xfId="30024"/>
    <cellStyle name="Normal 10 7 5" xfId="30025"/>
    <cellStyle name="Normal 10 8" xfId="30026"/>
    <cellStyle name="Normal 10 9" xfId="30027"/>
    <cellStyle name="Normal 11" xfId="18894"/>
    <cellStyle name="Normal 11 10" xfId="30028"/>
    <cellStyle name="Normal 11 11" xfId="30029"/>
    <cellStyle name="Normal 11 12" xfId="30030"/>
    <cellStyle name="Normal 11 13" xfId="30031"/>
    <cellStyle name="Normal 11 14" xfId="30032"/>
    <cellStyle name="Normal 11 2" xfId="18895"/>
    <cellStyle name="Normal 11 2 2" xfId="30033"/>
    <cellStyle name="Normal 11 3" xfId="30034"/>
    <cellStyle name="Normal 11 4" xfId="30035"/>
    <cellStyle name="Normal 11 5" xfId="30036"/>
    <cellStyle name="Normal 11 6" xfId="30037"/>
    <cellStyle name="Normal 11 7" xfId="30038"/>
    <cellStyle name="Normal 11 8" xfId="30039"/>
    <cellStyle name="Normal 11 9" xfId="30040"/>
    <cellStyle name="Normal 12" xfId="18896"/>
    <cellStyle name="Normal 12 10" xfId="30041"/>
    <cellStyle name="Normal 12 11" xfId="30042"/>
    <cellStyle name="Normal 12 12" xfId="30043"/>
    <cellStyle name="Normal 12 13" xfId="30044"/>
    <cellStyle name="Normal 12 14" xfId="30045"/>
    <cellStyle name="Normal 12 2" xfId="18897"/>
    <cellStyle name="Normal 12 2 2" xfId="30046"/>
    <cellStyle name="Normal 12 3" xfId="18898"/>
    <cellStyle name="Normal 12 4" xfId="30047"/>
    <cellStyle name="Normal 12 5" xfId="30048"/>
    <cellStyle name="Normal 12 6" xfId="30049"/>
    <cellStyle name="Normal 12 7" xfId="30050"/>
    <cellStyle name="Normal 12 8" xfId="30051"/>
    <cellStyle name="Normal 12 9" xfId="30052"/>
    <cellStyle name="Normal 13" xfId="18899"/>
    <cellStyle name="Normal 13 10" xfId="30053"/>
    <cellStyle name="Normal 13 11" xfId="30054"/>
    <cellStyle name="Normal 13 12" xfId="30055"/>
    <cellStyle name="Normal 13 2" xfId="18900"/>
    <cellStyle name="Normal 13 2 2" xfId="30056"/>
    <cellStyle name="Normal 13 2 2 2" xfId="30057"/>
    <cellStyle name="Normal 13 2 2 3" xfId="30058"/>
    <cellStyle name="Normal 13 2 2 4" xfId="30059"/>
    <cellStyle name="Normal 13 2 2 5" xfId="30060"/>
    <cellStyle name="Normal 13 2 3" xfId="30061"/>
    <cellStyle name="Normal 13 2 4" xfId="30062"/>
    <cellStyle name="Normal 13 2 5" xfId="30063"/>
    <cellStyle name="Normal 13 3" xfId="18901"/>
    <cellStyle name="Normal 13 4" xfId="30064"/>
    <cellStyle name="Normal 13 5" xfId="30065"/>
    <cellStyle name="Normal 13 6" xfId="30066"/>
    <cellStyle name="Normal 13 7" xfId="30067"/>
    <cellStyle name="Normal 13 8" xfId="30068"/>
    <cellStyle name="Normal 13 9" xfId="30069"/>
    <cellStyle name="Normal 14" xfId="18902"/>
    <cellStyle name="Normal 14 10" xfId="30070"/>
    <cellStyle name="Normal 14 11" xfId="30071"/>
    <cellStyle name="Normal 14 12" xfId="30072"/>
    <cellStyle name="Normal 14 2" xfId="18903"/>
    <cellStyle name="Normal 14 2 2" xfId="30073"/>
    <cellStyle name="Normal 14 2 2 2" xfId="30074"/>
    <cellStyle name="Normal 14 2 2 3" xfId="30075"/>
    <cellStyle name="Normal 14 2 2 4" xfId="30076"/>
    <cellStyle name="Normal 14 2 2 5" xfId="30077"/>
    <cellStyle name="Normal 14 2 3" xfId="30078"/>
    <cellStyle name="Normal 14 2 4" xfId="30079"/>
    <cellStyle name="Normal 14 2 5" xfId="30080"/>
    <cellStyle name="Normal 14 3" xfId="18904"/>
    <cellStyle name="Normal 14 4" xfId="30081"/>
    <cellStyle name="Normal 14 5" xfId="30082"/>
    <cellStyle name="Normal 14 6" xfId="30083"/>
    <cellStyle name="Normal 14 7" xfId="30084"/>
    <cellStyle name="Normal 14 8" xfId="30085"/>
    <cellStyle name="Normal 14 9" xfId="30086"/>
    <cellStyle name="Normal 15" xfId="18905"/>
    <cellStyle name="Normal 15 10" xfId="30087"/>
    <cellStyle name="Normal 15 11" xfId="30088"/>
    <cellStyle name="Normal 15 12" xfId="30089"/>
    <cellStyle name="Normal 15 2" xfId="18906"/>
    <cellStyle name="Normal 15 2 2" xfId="30090"/>
    <cellStyle name="Normal 15 2 2 2" xfId="30091"/>
    <cellStyle name="Normal 15 2 2 3" xfId="30092"/>
    <cellStyle name="Normal 15 2 2 4" xfId="30093"/>
    <cellStyle name="Normal 15 2 2 5" xfId="30094"/>
    <cellStyle name="Normal 15 2 3" xfId="30095"/>
    <cellStyle name="Normal 15 2 4" xfId="30096"/>
    <cellStyle name="Normal 15 2 5" xfId="30097"/>
    <cellStyle name="Normal 15 3" xfId="18907"/>
    <cellStyle name="Normal 15 4" xfId="30098"/>
    <cellStyle name="Normal 15 5" xfId="30099"/>
    <cellStyle name="Normal 15 6" xfId="30100"/>
    <cellStyle name="Normal 15 7" xfId="30101"/>
    <cellStyle name="Normal 15 8" xfId="30102"/>
    <cellStyle name="Normal 15 9" xfId="30103"/>
    <cellStyle name="Normal 16" xfId="18908"/>
    <cellStyle name="Normal 16 10" xfId="30104"/>
    <cellStyle name="Normal 16 11" xfId="30105"/>
    <cellStyle name="Normal 16 12" xfId="30106"/>
    <cellStyle name="Normal 16 2" xfId="18909"/>
    <cellStyle name="Normal 16 2 2" xfId="30107"/>
    <cellStyle name="Normal 16 2 2 2" xfId="30108"/>
    <cellStyle name="Normal 16 2 2 3" xfId="30109"/>
    <cellStyle name="Normal 16 2 2 4" xfId="30110"/>
    <cellStyle name="Normal 16 2 2 5" xfId="30111"/>
    <cellStyle name="Normal 16 2 3" xfId="30112"/>
    <cellStyle name="Normal 16 2 4" xfId="30113"/>
    <cellStyle name="Normal 16 2 5" xfId="30114"/>
    <cellStyle name="Normal 16 3" xfId="18910"/>
    <cellStyle name="Normal 16 4" xfId="30115"/>
    <cellStyle name="Normal 16 5" xfId="30116"/>
    <cellStyle name="Normal 16 6" xfId="30117"/>
    <cellStyle name="Normal 16 7" xfId="30118"/>
    <cellStyle name="Normal 16 8" xfId="30119"/>
    <cellStyle name="Normal 16 9" xfId="30120"/>
    <cellStyle name="Normal 17" xfId="18911"/>
    <cellStyle name="Normal 17 10" xfId="30121"/>
    <cellStyle name="Normal 17 11" xfId="30122"/>
    <cellStyle name="Normal 17 12" xfId="30123"/>
    <cellStyle name="Normal 17 2" xfId="18912"/>
    <cellStyle name="Normal 17 2 2" xfId="30124"/>
    <cellStyle name="Normal 17 2 2 2" xfId="30125"/>
    <cellStyle name="Normal 17 2 2 3" xfId="30126"/>
    <cellStyle name="Normal 17 2 2 4" xfId="30127"/>
    <cellStyle name="Normal 17 2 2 5" xfId="30128"/>
    <cellStyle name="Normal 17 2 3" xfId="30129"/>
    <cellStyle name="Normal 17 2 4" xfId="30130"/>
    <cellStyle name="Normal 17 2 5" xfId="30131"/>
    <cellStyle name="Normal 17 3" xfId="30132"/>
    <cellStyle name="Normal 17 4" xfId="30133"/>
    <cellStyle name="Normal 17 5" xfId="30134"/>
    <cellStyle name="Normal 17 6" xfId="30135"/>
    <cellStyle name="Normal 17 7" xfId="30136"/>
    <cellStyle name="Normal 17 8" xfId="30137"/>
    <cellStyle name="Normal 17 9" xfId="30138"/>
    <cellStyle name="Normal 18" xfId="18913"/>
    <cellStyle name="Normal 18 10" xfId="30139"/>
    <cellStyle name="Normal 18 11" xfId="30140"/>
    <cellStyle name="Normal 18 12" xfId="30141"/>
    <cellStyle name="Normal 18 13" xfId="30142"/>
    <cellStyle name="Normal 18 14" xfId="30143"/>
    <cellStyle name="Normal 18 15" xfId="30144"/>
    <cellStyle name="Normal 18 2" xfId="18914"/>
    <cellStyle name="Normal 18 2 10" xfId="30145"/>
    <cellStyle name="Normal 18 2 11" xfId="30146"/>
    <cellStyle name="Normal 18 2 12" xfId="30147"/>
    <cellStyle name="Normal 18 2 2" xfId="30148"/>
    <cellStyle name="Normal 18 2 2 2" xfId="30149"/>
    <cellStyle name="Normal 18 2 3" xfId="30150"/>
    <cellStyle name="Normal 18 2 4" xfId="30151"/>
    <cellStyle name="Normal 18 2 5" xfId="30152"/>
    <cellStyle name="Normal 18 2 6" xfId="30153"/>
    <cellStyle name="Normal 18 2 7" xfId="30154"/>
    <cellStyle name="Normal 18 2 8" xfId="30155"/>
    <cellStyle name="Normal 18 2 9" xfId="30156"/>
    <cellStyle name="Normal 18 3" xfId="30157"/>
    <cellStyle name="Normal 18 4" xfId="30158"/>
    <cellStyle name="Normal 18 5" xfId="30159"/>
    <cellStyle name="Normal 18 6" xfId="30160"/>
    <cellStyle name="Normal 18 6 2" xfId="30161"/>
    <cellStyle name="Normal 18 6 2 2" xfId="30162"/>
    <cellStyle name="Normal 18 6 2 3" xfId="30163"/>
    <cellStyle name="Normal 18 6 2 4" xfId="30164"/>
    <cellStyle name="Normal 18 6 2 5" xfId="30165"/>
    <cellStyle name="Normal 18 6 3" xfId="30166"/>
    <cellStyle name="Normal 18 6 4" xfId="30167"/>
    <cellStyle name="Normal 18 6 5" xfId="30168"/>
    <cellStyle name="Normal 18 7" xfId="30169"/>
    <cellStyle name="Normal 18 7 2" xfId="30170"/>
    <cellStyle name="Normal 18 7 3" xfId="30171"/>
    <cellStyle name="Normal 18 7 4" xfId="30172"/>
    <cellStyle name="Normal 18 7 5" xfId="30173"/>
    <cellStyle name="Normal 18 8" xfId="30174"/>
    <cellStyle name="Normal 18 8 2" xfId="30175"/>
    <cellStyle name="Normal 18 8 3" xfId="30176"/>
    <cellStyle name="Normal 18 8 4" xfId="30177"/>
    <cellStyle name="Normal 18 8 5" xfId="30178"/>
    <cellStyle name="Normal 18 9" xfId="30179"/>
    <cellStyle name="Normal 18 9 2" xfId="30180"/>
    <cellStyle name="Normal 18 9 3" xfId="30181"/>
    <cellStyle name="Normal 18 9 4" xfId="30182"/>
    <cellStyle name="Normal 18 9 5" xfId="30183"/>
    <cellStyle name="Normal 19" xfId="18915"/>
    <cellStyle name="Normal 19 10" xfId="30184"/>
    <cellStyle name="Normal 19 11" xfId="30185"/>
    <cellStyle name="Normal 19 12" xfId="30186"/>
    <cellStyle name="Normal 19 2" xfId="30187"/>
    <cellStyle name="Normal 19 2 2" xfId="30188"/>
    <cellStyle name="Normal 19 2 2 2" xfId="30189"/>
    <cellStyle name="Normal 19 2 2 3" xfId="30190"/>
    <cellStyle name="Normal 19 2 2 4" xfId="30191"/>
    <cellStyle name="Normal 19 2 2 5" xfId="30192"/>
    <cellStyle name="Normal 19 2 3" xfId="30193"/>
    <cellStyle name="Normal 19 2 4" xfId="30194"/>
    <cellStyle name="Normal 19 2 5" xfId="30195"/>
    <cellStyle name="Normal 19 3" xfId="30196"/>
    <cellStyle name="Normal 19 4" xfId="30197"/>
    <cellStyle name="Normal 19 5" xfId="30198"/>
    <cellStyle name="Normal 19 6" xfId="30199"/>
    <cellStyle name="Normal 19 7" xfId="30200"/>
    <cellStyle name="Normal 19 8" xfId="30201"/>
    <cellStyle name="Normal 19 9" xfId="30202"/>
    <cellStyle name="Normal 2" xfId="18916"/>
    <cellStyle name="Normal 2 10" xfId="30203"/>
    <cellStyle name="Normal 2 11" xfId="30204"/>
    <cellStyle name="Normal 2 12" xfId="30205"/>
    <cellStyle name="Normal 2 13" xfId="30206"/>
    <cellStyle name="Normal 2 14" xfId="30207"/>
    <cellStyle name="Normal 2 15" xfId="30208"/>
    <cellStyle name="Normal 2 16" xfId="30209"/>
    <cellStyle name="Normal 2 17" xfId="30210"/>
    <cellStyle name="Normal 2 18" xfId="30211"/>
    <cellStyle name="Normal 2 19" xfId="30212"/>
    <cellStyle name="Normal 2 2" xfId="18917"/>
    <cellStyle name="Normal 2 2 10" xfId="30213"/>
    <cellStyle name="Normal 2 2 11" xfId="30214"/>
    <cellStyle name="Normal 2 2 12" xfId="30215"/>
    <cellStyle name="Normal 2 2 13" xfId="30216"/>
    <cellStyle name="Normal 2 2 2" xfId="18918"/>
    <cellStyle name="Normal 2 2 2 2" xfId="30217"/>
    <cellStyle name="Normal 2 2 2 2 2" xfId="30218"/>
    <cellStyle name="Normal 2 2 2 2 3" xfId="30219"/>
    <cellStyle name="Normal 2 2 2 2 4" xfId="30220"/>
    <cellStyle name="Normal 2 2 2 2 5" xfId="30221"/>
    <cellStyle name="Normal 2 2 2 3" xfId="30222"/>
    <cellStyle name="Normal 2 2 2 4" xfId="30223"/>
    <cellStyle name="Normal 2 2 2 5" xfId="30224"/>
    <cellStyle name="Normal 2 2 2 6" xfId="30225"/>
    <cellStyle name="Normal 2 2 3" xfId="30226"/>
    <cellStyle name="Normal 2 2 4" xfId="30227"/>
    <cellStyle name="Normal 2 2 5" xfId="30228"/>
    <cellStyle name="Normal 2 2 6" xfId="30229"/>
    <cellStyle name="Normal 2 2 7" xfId="30230"/>
    <cellStyle name="Normal 2 2 8" xfId="30231"/>
    <cellStyle name="Normal 2 2 9" xfId="30232"/>
    <cellStyle name="Normal 2 20" xfId="30233"/>
    <cellStyle name="Normal 2 21" xfId="30234"/>
    <cellStyle name="Normal 2 22" xfId="30235"/>
    <cellStyle name="Normal 2 23" xfId="30236"/>
    <cellStyle name="Normal 2 24" xfId="30237"/>
    <cellStyle name="Normal 2 25" xfId="30238"/>
    <cellStyle name="Normal 2 26" xfId="30239"/>
    <cellStyle name="Normal 2 27" xfId="30240"/>
    <cellStyle name="Normal 2 28" xfId="30241"/>
    <cellStyle name="Normal 2 29" xfId="30242"/>
    <cellStyle name="Normal 2 3" xfId="18919"/>
    <cellStyle name="Normal 2 3 10" xfId="30243"/>
    <cellStyle name="Normal 2 3 11" xfId="30244"/>
    <cellStyle name="Normal 2 3 12" xfId="30245"/>
    <cellStyle name="Normal 2 3 2" xfId="30246"/>
    <cellStyle name="Normal 2 3 2 2" xfId="30247"/>
    <cellStyle name="Normal 2 3 2 2 2" xfId="30248"/>
    <cellStyle name="Normal 2 3 2 2 3" xfId="30249"/>
    <cellStyle name="Normal 2 3 2 2 4" xfId="30250"/>
    <cellStyle name="Normal 2 3 2 2 5" xfId="30251"/>
    <cellStyle name="Normal 2 3 2 3" xfId="30252"/>
    <cellStyle name="Normal 2 3 2 4" xfId="30253"/>
    <cellStyle name="Normal 2 3 2 5" xfId="30254"/>
    <cellStyle name="Normal 2 3 3" xfId="30255"/>
    <cellStyle name="Normal 2 3 4" xfId="30256"/>
    <cellStyle name="Normal 2 3 5" xfId="30257"/>
    <cellStyle name="Normal 2 3 6" xfId="30258"/>
    <cellStyle name="Normal 2 3 7" xfId="30259"/>
    <cellStyle name="Normal 2 3 8" xfId="30260"/>
    <cellStyle name="Normal 2 3 9" xfId="30261"/>
    <cellStyle name="Normal 2 30" xfId="30262"/>
    <cellStyle name="Normal 2 31" xfId="30263"/>
    <cellStyle name="Normal 2 4" xfId="18920"/>
    <cellStyle name="Normal 2 4 10" xfId="30264"/>
    <cellStyle name="Normal 2 4 11" xfId="30265"/>
    <cellStyle name="Normal 2 4 12" xfId="30266"/>
    <cellStyle name="Normal 2 4 2" xfId="30267"/>
    <cellStyle name="Normal 2 4 2 2" xfId="30268"/>
    <cellStyle name="Normal 2 4 2 2 2" xfId="30269"/>
    <cellStyle name="Normal 2 4 2 2 3" xfId="30270"/>
    <cellStyle name="Normal 2 4 2 2 4" xfId="30271"/>
    <cellStyle name="Normal 2 4 2 2 5" xfId="30272"/>
    <cellStyle name="Normal 2 4 2 3" xfId="30273"/>
    <cellStyle name="Normal 2 4 2 4" xfId="30274"/>
    <cellStyle name="Normal 2 4 2 5" xfId="30275"/>
    <cellStyle name="Normal 2 4 3" xfId="30276"/>
    <cellStyle name="Normal 2 4 4" xfId="30277"/>
    <cellStyle name="Normal 2 4 5" xfId="30278"/>
    <cellStyle name="Normal 2 4 6" xfId="30279"/>
    <cellStyle name="Normal 2 4 7" xfId="30280"/>
    <cellStyle name="Normal 2 4 8" xfId="30281"/>
    <cellStyle name="Normal 2 4 9" xfId="30282"/>
    <cellStyle name="Normal 2 5" xfId="30283"/>
    <cellStyle name="Normal 2 5 10" xfId="30284"/>
    <cellStyle name="Normal 2 5 11" xfId="30285"/>
    <cellStyle name="Normal 2 5 12" xfId="30286"/>
    <cellStyle name="Normal 2 5 2" xfId="30287"/>
    <cellStyle name="Normal 2 5 2 2" xfId="30288"/>
    <cellStyle name="Normal 2 5 2 2 2" xfId="30289"/>
    <cellStyle name="Normal 2 5 2 2 3" xfId="30290"/>
    <cellStyle name="Normal 2 5 2 2 4" xfId="30291"/>
    <cellStyle name="Normal 2 5 2 2 5" xfId="30292"/>
    <cellStyle name="Normal 2 5 2 3" xfId="30293"/>
    <cellStyle name="Normal 2 5 2 4" xfId="30294"/>
    <cellStyle name="Normal 2 5 2 5" xfId="30295"/>
    <cellStyle name="Normal 2 5 3" xfId="30296"/>
    <cellStyle name="Normal 2 5 4" xfId="30297"/>
    <cellStyle name="Normal 2 5 5" xfId="30298"/>
    <cellStyle name="Normal 2 5 6" xfId="30299"/>
    <cellStyle name="Normal 2 5 7" xfId="30300"/>
    <cellStyle name="Normal 2 5 8" xfId="30301"/>
    <cellStyle name="Normal 2 5 9" xfId="30302"/>
    <cellStyle name="Normal 2 6" xfId="30303"/>
    <cellStyle name="Normal 2 6 10" xfId="30304"/>
    <cellStyle name="Normal 2 6 11" xfId="30305"/>
    <cellStyle name="Normal 2 6 12" xfId="30306"/>
    <cellStyle name="Normal 2 6 2" xfId="30307"/>
    <cellStyle name="Normal 2 6 2 2" xfId="30308"/>
    <cellStyle name="Normal 2 6 2 2 2" xfId="30309"/>
    <cellStyle name="Normal 2 6 2 2 3" xfId="30310"/>
    <cellStyle name="Normal 2 6 2 2 4" xfId="30311"/>
    <cellStyle name="Normal 2 6 2 2 5" xfId="30312"/>
    <cellStyle name="Normal 2 6 2 3" xfId="30313"/>
    <cellStyle name="Normal 2 6 2 4" xfId="30314"/>
    <cellStyle name="Normal 2 6 2 5" xfId="30315"/>
    <cellStyle name="Normal 2 6 3" xfId="30316"/>
    <cellStyle name="Normal 2 6 4" xfId="30317"/>
    <cellStyle name="Normal 2 6 5" xfId="30318"/>
    <cellStyle name="Normal 2 6 6" xfId="30319"/>
    <cellStyle name="Normal 2 6 7" xfId="30320"/>
    <cellStyle name="Normal 2 6 8" xfId="30321"/>
    <cellStyle name="Normal 2 6 9" xfId="30322"/>
    <cellStyle name="Normal 2 7" xfId="30323"/>
    <cellStyle name="Normal 2 7 2" xfId="30324"/>
    <cellStyle name="Normal 2 7 2 2" xfId="30325"/>
    <cellStyle name="Normal 2 7 2 3" xfId="30326"/>
    <cellStyle name="Normal 2 7 2 4" xfId="30327"/>
    <cellStyle name="Normal 2 7 2 5" xfId="30328"/>
    <cellStyle name="Normal 2 7 3" xfId="30329"/>
    <cellStyle name="Normal 2 7 4" xfId="30330"/>
    <cellStyle name="Normal 2 7 5" xfId="30331"/>
    <cellStyle name="Normal 2 8" xfId="30332"/>
    <cellStyle name="Normal 2 9" xfId="30333"/>
    <cellStyle name="Normal 20" xfId="30334"/>
    <cellStyle name="Normal 20 10" xfId="30335"/>
    <cellStyle name="Normal 20 11" xfId="30336"/>
    <cellStyle name="Normal 20 12" xfId="30337"/>
    <cellStyle name="Normal 20 2" xfId="30338"/>
    <cellStyle name="Normal 20 2 2" xfId="30339"/>
    <cellStyle name="Normal 20 2 2 2" xfId="30340"/>
    <cellStyle name="Normal 20 2 2 3" xfId="30341"/>
    <cellStyle name="Normal 20 2 2 4" xfId="30342"/>
    <cellStyle name="Normal 20 2 2 5" xfId="30343"/>
    <cellStyle name="Normal 20 2 3" xfId="30344"/>
    <cellStyle name="Normal 20 2 4" xfId="30345"/>
    <cellStyle name="Normal 20 2 5" xfId="30346"/>
    <cellStyle name="Normal 20 3" xfId="30347"/>
    <cellStyle name="Normal 20 4" xfId="30348"/>
    <cellStyle name="Normal 20 5" xfId="30349"/>
    <cellStyle name="Normal 20 6" xfId="30350"/>
    <cellStyle name="Normal 20 7" xfId="30351"/>
    <cellStyle name="Normal 20 8" xfId="30352"/>
    <cellStyle name="Normal 20 9" xfId="30353"/>
    <cellStyle name="Normal 21" xfId="30354"/>
    <cellStyle name="Normal 21 10" xfId="30355"/>
    <cellStyle name="Normal 21 11" xfId="30356"/>
    <cellStyle name="Normal 21 12" xfId="30357"/>
    <cellStyle name="Normal 21 13" xfId="30358"/>
    <cellStyle name="Normal 21 14" xfId="30359"/>
    <cellStyle name="Normal 21 15" xfId="30360"/>
    <cellStyle name="Normal 21 2" xfId="30361"/>
    <cellStyle name="Normal 21 3" xfId="30362"/>
    <cellStyle name="Normal 21 4" xfId="30363"/>
    <cellStyle name="Normal 21 5" xfId="30364"/>
    <cellStyle name="Normal 21 6" xfId="30365"/>
    <cellStyle name="Normal 21 7" xfId="30366"/>
    <cellStyle name="Normal 21 8" xfId="30367"/>
    <cellStyle name="Normal 21 9" xfId="30368"/>
    <cellStyle name="Normal 22" xfId="30369"/>
    <cellStyle name="Normal 22 10" xfId="30370"/>
    <cellStyle name="Normal 22 11" xfId="30371"/>
    <cellStyle name="Normal 22 12" xfId="30372"/>
    <cellStyle name="Normal 22 2" xfId="30373"/>
    <cellStyle name="Normal 22 2 2" xfId="30374"/>
    <cellStyle name="Normal 22 3" xfId="30375"/>
    <cellStyle name="Normal 22 4" xfId="30376"/>
    <cellStyle name="Normal 22 5" xfId="30377"/>
    <cellStyle name="Normal 22 6" xfId="30378"/>
    <cellStyle name="Normal 22 7" xfId="30379"/>
    <cellStyle name="Normal 22 8" xfId="30380"/>
    <cellStyle name="Normal 22 9" xfId="30381"/>
    <cellStyle name="Normal 23" xfId="30382"/>
    <cellStyle name="Normal 24" xfId="30383"/>
    <cellStyle name="Normal 25" xfId="30384"/>
    <cellStyle name="Normal 26" xfId="30385"/>
    <cellStyle name="Normal 27" xfId="30386"/>
    <cellStyle name="Normal 28" xfId="30387"/>
    <cellStyle name="Normal 29" xfId="30388"/>
    <cellStyle name="Normal 3" xfId="18921"/>
    <cellStyle name="Normal 3 10" xfId="30389"/>
    <cellStyle name="Normal 3 11" xfId="30390"/>
    <cellStyle name="Normal 3 12" xfId="30391"/>
    <cellStyle name="Normal 3 13" xfId="30392"/>
    <cellStyle name="Normal 3 14" xfId="30393"/>
    <cellStyle name="Normal 3 15" xfId="30394"/>
    <cellStyle name="Normal 3 16" xfId="30395"/>
    <cellStyle name="Normal 3 17" xfId="30396"/>
    <cellStyle name="Normal 3 2" xfId="18922"/>
    <cellStyle name="Normal 3 2 2" xfId="30397"/>
    <cellStyle name="Normal 3 2 2 2" xfId="30398"/>
    <cellStyle name="Normal 3 2 2 3" xfId="30399"/>
    <cellStyle name="Normal 3 2 2 4" xfId="30400"/>
    <cellStyle name="Normal 3 2 2 5" xfId="30401"/>
    <cellStyle name="Normal 3 2 3" xfId="30402"/>
    <cellStyle name="Normal 3 2 4" xfId="30403"/>
    <cellStyle name="Normal 3 2 5" xfId="30404"/>
    <cellStyle name="Normal 3 2 6" xfId="30405"/>
    <cellStyle name="Normal 3 3" xfId="18923"/>
    <cellStyle name="Normal 3 3 2" xfId="30406"/>
    <cellStyle name="Normal 3 3 3" xfId="30759"/>
    <cellStyle name="Normal 3 4" xfId="30407"/>
    <cellStyle name="Normal 3 4 2" xfId="30408"/>
    <cellStyle name="Normal 3 5" xfId="30409"/>
    <cellStyle name="Normal 3 6" xfId="30410"/>
    <cellStyle name="Normal 3 7" xfId="30411"/>
    <cellStyle name="Normal 3 8" xfId="30412"/>
    <cellStyle name="Normal 3 9" xfId="30413"/>
    <cellStyle name="Normal 30" xfId="30414"/>
    <cellStyle name="Normal 31" xfId="30415"/>
    <cellStyle name="Normal 32" xfId="30416"/>
    <cellStyle name="Normal 32 10" xfId="30417"/>
    <cellStyle name="Normal 32 11" xfId="30418"/>
    <cellStyle name="Normal 32 2" xfId="30419"/>
    <cellStyle name="Normal 32 3" xfId="30420"/>
    <cellStyle name="Normal 32 4" xfId="30421"/>
    <cellStyle name="Normal 32 5" xfId="30422"/>
    <cellStyle name="Normal 32 6" xfId="30423"/>
    <cellStyle name="Normal 32 7" xfId="30424"/>
    <cellStyle name="Normal 32 8" xfId="30425"/>
    <cellStyle name="Normal 32 9" xfId="30426"/>
    <cellStyle name="Normal 33" xfId="30427"/>
    <cellStyle name="Normal 34" xfId="30428"/>
    <cellStyle name="Normal 35" xfId="30429"/>
    <cellStyle name="Normal 36" xfId="30430"/>
    <cellStyle name="Normal 36 10" xfId="30431"/>
    <cellStyle name="Normal 36 11" xfId="30432"/>
    <cellStyle name="Normal 36 2" xfId="30433"/>
    <cellStyle name="Normal 36 3" xfId="30434"/>
    <cellStyle name="Normal 36 4" xfId="30435"/>
    <cellStyle name="Normal 36 5" xfId="30436"/>
    <cellStyle name="Normal 36 6" xfId="30437"/>
    <cellStyle name="Normal 36 7" xfId="30438"/>
    <cellStyle name="Normal 36 8" xfId="30439"/>
    <cellStyle name="Normal 36 9" xfId="30440"/>
    <cellStyle name="Normal 37" xfId="30441"/>
    <cellStyle name="Normal 38" xfId="30442"/>
    <cellStyle name="Normal 39" xfId="30443"/>
    <cellStyle name="Normal 4" xfId="1"/>
    <cellStyle name="Normal 4 10" xfId="30444"/>
    <cellStyle name="Normal 4 11" xfId="30445"/>
    <cellStyle name="Normal 4 12" xfId="30446"/>
    <cellStyle name="Normal 4 13" xfId="30447"/>
    <cellStyle name="Normal 4 13 2" xfId="30448"/>
    <cellStyle name="Normal 4 14" xfId="30449"/>
    <cellStyle name="Normal 4 15" xfId="30755"/>
    <cellStyle name="Normal 4 15 2" xfId="30761"/>
    <cellStyle name="Normal 4 2" xfId="18924"/>
    <cellStyle name="Normal 4 2 2" xfId="18925"/>
    <cellStyle name="Normal 4 2 2 2" xfId="30450"/>
    <cellStyle name="Normal 4 2 2 3" xfId="30451"/>
    <cellStyle name="Normal 4 2 2 4" xfId="30452"/>
    <cellStyle name="Normal 4 2 2 5" xfId="30453"/>
    <cellStyle name="Normal 4 2 3" xfId="30454"/>
    <cellStyle name="Normal 4 2 4" xfId="30455"/>
    <cellStyle name="Normal 4 2 5" xfId="30456"/>
    <cellStyle name="Normal 4 3" xfId="18926"/>
    <cellStyle name="Normal 4 4" xfId="30457"/>
    <cellStyle name="Normal 4 5" xfId="30458"/>
    <cellStyle name="Normal 4 6" xfId="30459"/>
    <cellStyle name="Normal 4 7" xfId="30460"/>
    <cellStyle name="Normal 4 8" xfId="30461"/>
    <cellStyle name="Normal 4 9" xfId="30462"/>
    <cellStyle name="Normal 40" xfId="30463"/>
    <cellStyle name="Normal 41" xfId="30464"/>
    <cellStyle name="Normal 41 2" xfId="30465"/>
    <cellStyle name="Normal 41 3" xfId="30466"/>
    <cellStyle name="Normal 41 4" xfId="30467"/>
    <cellStyle name="Normal 41 5" xfId="30468"/>
    <cellStyle name="Normal 41 6" xfId="30469"/>
    <cellStyle name="Normal 41 7" xfId="30470"/>
    <cellStyle name="Normal 42" xfId="30471"/>
    <cellStyle name="Normal 43" xfId="30472"/>
    <cellStyle name="Normal 44" xfId="30473"/>
    <cellStyle name="Normal 45" xfId="30474"/>
    <cellStyle name="Normal 45 2" xfId="30475"/>
    <cellStyle name="Normal 45 3" xfId="30476"/>
    <cellStyle name="Normal 45 4" xfId="30477"/>
    <cellStyle name="Normal 45 5" xfId="30478"/>
    <cellStyle name="Normal 45 6" xfId="30479"/>
    <cellStyle name="Normal 45 7" xfId="30480"/>
    <cellStyle name="Normal 46" xfId="30481"/>
    <cellStyle name="Normal 46 2" xfId="30482"/>
    <cellStyle name="Normal 46 3" xfId="30483"/>
    <cellStyle name="Normal 46 4" xfId="30484"/>
    <cellStyle name="Normal 46 5" xfId="30485"/>
    <cellStyle name="Normal 46 6" xfId="30486"/>
    <cellStyle name="Normal 46 7" xfId="30487"/>
    <cellStyle name="Normal 47" xfId="30488"/>
    <cellStyle name="Normal 47 2" xfId="30489"/>
    <cellStyle name="Normal 47 2 2" xfId="30490"/>
    <cellStyle name="Normal 47 2 3" xfId="30491"/>
    <cellStyle name="Normal 47 2 4" xfId="30492"/>
    <cellStyle name="Normal 47 2 5" xfId="30493"/>
    <cellStyle name="Normal 47 3" xfId="30494"/>
    <cellStyle name="Normal 47 3 2" xfId="30495"/>
    <cellStyle name="Normal 47 3 3" xfId="30496"/>
    <cellStyle name="Normal 47 3 4" xfId="30497"/>
    <cellStyle name="Normal 47 3 5" xfId="30498"/>
    <cellStyle name="Normal 47 4" xfId="30499"/>
    <cellStyle name="Normal 47 4 2" xfId="30500"/>
    <cellStyle name="Normal 47 4 3" xfId="30501"/>
    <cellStyle name="Normal 47 4 4" xfId="30502"/>
    <cellStyle name="Normal 47 4 5" xfId="30503"/>
    <cellStyle name="Normal 47 5" xfId="30504"/>
    <cellStyle name="Normal 47 5 2" xfId="30505"/>
    <cellStyle name="Normal 47 5 3" xfId="30506"/>
    <cellStyle name="Normal 47 5 4" xfId="30507"/>
    <cellStyle name="Normal 47 5 5" xfId="30508"/>
    <cellStyle name="Normal 47 6" xfId="30509"/>
    <cellStyle name="Normal 47 6 2" xfId="30510"/>
    <cellStyle name="Normal 47 6 3" xfId="30511"/>
    <cellStyle name="Normal 47 6 4" xfId="30512"/>
    <cellStyle name="Normal 47 6 5" xfId="30513"/>
    <cellStyle name="Normal 48" xfId="30514"/>
    <cellStyle name="Normal 48 2" xfId="30515"/>
    <cellStyle name="Normal 48 3" xfId="30516"/>
    <cellStyle name="Normal 48 4" xfId="30517"/>
    <cellStyle name="Normal 48 5" xfId="30518"/>
    <cellStyle name="Normal 48 6" xfId="30519"/>
    <cellStyle name="Normal 48 7" xfId="30520"/>
    <cellStyle name="Normal 49" xfId="30521"/>
    <cellStyle name="Normal 49 2" xfId="30522"/>
    <cellStyle name="Normal 49 3" xfId="30523"/>
    <cellStyle name="Normal 49 4" xfId="30524"/>
    <cellStyle name="Normal 49 5" xfId="30525"/>
    <cellStyle name="Normal 49 6" xfId="30526"/>
    <cellStyle name="Normal 49 7" xfId="30527"/>
    <cellStyle name="Normal 5" xfId="18927"/>
    <cellStyle name="Normal 5 10" xfId="30528"/>
    <cellStyle name="Normal 5 11" xfId="30529"/>
    <cellStyle name="Normal 5 12" xfId="30530"/>
    <cellStyle name="Normal 5 13" xfId="30531"/>
    <cellStyle name="Normal 5 2" xfId="18928"/>
    <cellStyle name="Normal 5 2 2" xfId="30532"/>
    <cellStyle name="Normal 5 2 2 2" xfId="30533"/>
    <cellStyle name="Normal 5 2 2 3" xfId="30534"/>
    <cellStyle name="Normal 5 2 2 4" xfId="30535"/>
    <cellStyle name="Normal 5 2 2 5" xfId="30536"/>
    <cellStyle name="Normal 5 2 3" xfId="30537"/>
    <cellStyle name="Normal 5 2 4" xfId="30538"/>
    <cellStyle name="Normal 5 2 5" xfId="30539"/>
    <cellStyle name="Normal 5 3" xfId="18929"/>
    <cellStyle name="Normal 5 4" xfId="30540"/>
    <cellStyle name="Normal 5 5" xfId="30541"/>
    <cellStyle name="Normal 5 6" xfId="30542"/>
    <cellStyle name="Normal 5 7" xfId="30543"/>
    <cellStyle name="Normal 5 8" xfId="30544"/>
    <cellStyle name="Normal 5 9" xfId="30545"/>
    <cellStyle name="Normal 50" xfId="30546"/>
    <cellStyle name="Normal 50 2" xfId="30547"/>
    <cellStyle name="Normal 50 3" xfId="30548"/>
    <cellStyle name="Normal 50 4" xfId="30549"/>
    <cellStyle name="Normal 50 5" xfId="30550"/>
    <cellStyle name="Normal 50 6" xfId="30551"/>
    <cellStyle name="Normal 50 7" xfId="30552"/>
    <cellStyle name="Normal 51" xfId="30553"/>
    <cellStyle name="Normal 51 2" xfId="30554"/>
    <cellStyle name="Normal 51 3" xfId="30555"/>
    <cellStyle name="Normal 51 4" xfId="30556"/>
    <cellStyle name="Normal 51 5" xfId="30557"/>
    <cellStyle name="Normal 51 6" xfId="30558"/>
    <cellStyle name="Normal 51 7" xfId="30559"/>
    <cellStyle name="Normal 52" xfId="30560"/>
    <cellStyle name="Normal 52 2" xfId="30561"/>
    <cellStyle name="Normal 52 3" xfId="30562"/>
    <cellStyle name="Normal 52 4" xfId="30563"/>
    <cellStyle name="Normal 52 5" xfId="30564"/>
    <cellStyle name="Normal 52 6" xfId="30565"/>
    <cellStyle name="Normal 52 7" xfId="30566"/>
    <cellStyle name="Normal 53" xfId="30567"/>
    <cellStyle name="Normal 53 2" xfId="30568"/>
    <cellStyle name="Normal 53 3" xfId="30569"/>
    <cellStyle name="Normal 53 4" xfId="30570"/>
    <cellStyle name="Normal 53 5" xfId="30571"/>
    <cellStyle name="Normal 53 6" xfId="30572"/>
    <cellStyle name="Normal 53 7" xfId="30573"/>
    <cellStyle name="Normal 54" xfId="30574"/>
    <cellStyle name="Normal 55" xfId="30575"/>
    <cellStyle name="Normal 56" xfId="30576"/>
    <cellStyle name="Normal 57" xfId="30577"/>
    <cellStyle name="Normal 58" xfId="30578"/>
    <cellStyle name="Normal 59" xfId="30579"/>
    <cellStyle name="Normal 59 2" xfId="30580"/>
    <cellStyle name="Normal 6" xfId="18930"/>
    <cellStyle name="Normal 6 10" xfId="30581"/>
    <cellStyle name="Normal 6 11" xfId="30582"/>
    <cellStyle name="Normal 6 12" xfId="30583"/>
    <cellStyle name="Normal 6 13" xfId="30584"/>
    <cellStyle name="Normal 6 13 2" xfId="30585"/>
    <cellStyle name="Normal 6 2" xfId="18931"/>
    <cellStyle name="Normal 6 2 2" xfId="30586"/>
    <cellStyle name="Normal 6 2 2 2" xfId="30587"/>
    <cellStyle name="Normal 6 2 2 3" xfId="30588"/>
    <cellStyle name="Normal 6 2 2 4" xfId="30589"/>
    <cellStyle name="Normal 6 2 2 5" xfId="30590"/>
    <cellStyle name="Normal 6 2 3" xfId="30591"/>
    <cellStyle name="Normal 6 2 4" xfId="30592"/>
    <cellStyle name="Normal 6 2 5" xfId="30593"/>
    <cellStyle name="Normal 6 3" xfId="30594"/>
    <cellStyle name="Normal 6 4" xfId="30595"/>
    <cellStyle name="Normal 6 5" xfId="30596"/>
    <cellStyle name="Normal 6 6" xfId="30597"/>
    <cellStyle name="Normal 6 7" xfId="30598"/>
    <cellStyle name="Normal 6 8" xfId="30599"/>
    <cellStyle name="Normal 6 9" xfId="30600"/>
    <cellStyle name="Normal 60" xfId="30601"/>
    <cellStyle name="Normal 60 2" xfId="30602"/>
    <cellStyle name="Normal 60 3" xfId="30603"/>
    <cellStyle name="Normal 60 4" xfId="30604"/>
    <cellStyle name="Normal 60 5" xfId="30605"/>
    <cellStyle name="Normal 61" xfId="30606"/>
    <cellStyle name="Normal 62" xfId="30607"/>
    <cellStyle name="Normal 62 2" xfId="30608"/>
    <cellStyle name="Normal 62 3" xfId="30609"/>
    <cellStyle name="Normal 62 4" xfId="30610"/>
    <cellStyle name="Normal 62 5" xfId="30611"/>
    <cellStyle name="Normal 63" xfId="30612"/>
    <cellStyle name="Normal 63 2" xfId="30613"/>
    <cellStyle name="Normal 63 3" xfId="30614"/>
    <cellStyle name="Normal 63 4" xfId="30615"/>
    <cellStyle name="Normal 63 5" xfId="30616"/>
    <cellStyle name="Normal 64" xfId="30617"/>
    <cellStyle name="Normal 64 2" xfId="30618"/>
    <cellStyle name="Normal 64 3" xfId="30619"/>
    <cellStyle name="Normal 64 4" xfId="30620"/>
    <cellStyle name="Normal 64 5" xfId="30621"/>
    <cellStyle name="Normal 65" xfId="30622"/>
    <cellStyle name="Normal 65 2" xfId="30623"/>
    <cellStyle name="Normal 65 3" xfId="30624"/>
    <cellStyle name="Normal 65 4" xfId="30625"/>
    <cellStyle name="Normal 65 5" xfId="30626"/>
    <cellStyle name="Normal 66" xfId="30627"/>
    <cellStyle name="Normal 67" xfId="30628"/>
    <cellStyle name="Normal 68" xfId="30629"/>
    <cellStyle name="Normal 69" xfId="30630"/>
    <cellStyle name="Normal 7" xfId="18932"/>
    <cellStyle name="Normal 7 10" xfId="30631"/>
    <cellStyle name="Normal 7 11" xfId="30632"/>
    <cellStyle name="Normal 7 12" xfId="30633"/>
    <cellStyle name="Normal 7 13" xfId="30754"/>
    <cellStyle name="Normal 7 14" xfId="30757"/>
    <cellStyle name="Normal 7 2" xfId="18933"/>
    <cellStyle name="Normal 7 2 2" xfId="30634"/>
    <cellStyle name="Normal 7 2 2 2" xfId="30635"/>
    <cellStyle name="Normal 7 2 2 3" xfId="30636"/>
    <cellStyle name="Normal 7 2 2 4" xfId="30637"/>
    <cellStyle name="Normal 7 2 2 5" xfId="30638"/>
    <cellStyle name="Normal 7 2 3" xfId="30639"/>
    <cellStyle name="Normal 7 2 4" xfId="30640"/>
    <cellStyle name="Normal 7 2 5" xfId="30641"/>
    <cellStyle name="Normal 7 3" xfId="30642"/>
    <cellStyle name="Normal 7 4" xfId="30643"/>
    <cellStyle name="Normal 7 5" xfId="30644"/>
    <cellStyle name="Normal 7 6" xfId="30645"/>
    <cellStyle name="Normal 7 7" xfId="30646"/>
    <cellStyle name="Normal 7 8" xfId="30647"/>
    <cellStyle name="Normal 7 9" xfId="30648"/>
    <cellStyle name="Normal 70" xfId="30649"/>
    <cellStyle name="Normal 71" xfId="30650"/>
    <cellStyle name="Normal 72" xfId="30651"/>
    <cellStyle name="Normal 73" xfId="30652"/>
    <cellStyle name="Normal 74" xfId="30758"/>
    <cellStyle name="Normal 74 2" xfId="30760"/>
    <cellStyle name="Normal 75" xfId="30762"/>
    <cellStyle name="Normal 8" xfId="18934"/>
    <cellStyle name="Normal 8 10" xfId="30653"/>
    <cellStyle name="Normal 8 11" xfId="30654"/>
    <cellStyle name="Normal 8 12" xfId="30655"/>
    <cellStyle name="Normal 8 13" xfId="30656"/>
    <cellStyle name="Normal 8 14" xfId="30657"/>
    <cellStyle name="Normal 8 15" xfId="30658"/>
    <cellStyle name="Normal 8 2" xfId="18935"/>
    <cellStyle name="Normal 8 2 2" xfId="30659"/>
    <cellStyle name="Normal 8 3" xfId="30660"/>
    <cellStyle name="Normal 8 4" xfId="30661"/>
    <cellStyle name="Normal 8 5" xfId="30662"/>
    <cellStyle name="Normal 8 6" xfId="30663"/>
    <cellStyle name="Normal 8 7" xfId="30664"/>
    <cellStyle name="Normal 8 8" xfId="30665"/>
    <cellStyle name="Normal 8 9" xfId="30666"/>
    <cellStyle name="Normal 9" xfId="18936"/>
    <cellStyle name="Normal 9 10" xfId="30667"/>
    <cellStyle name="Normal 9 11" xfId="30668"/>
    <cellStyle name="Normal 9 12" xfId="30669"/>
    <cellStyle name="Normal 9 13" xfId="30670"/>
    <cellStyle name="Normal 9 14" xfId="30671"/>
    <cellStyle name="Normal 9 2" xfId="18937"/>
    <cellStyle name="Normal 9 2 2" xfId="30672"/>
    <cellStyle name="Normal 9 3" xfId="18938"/>
    <cellStyle name="Normal 9 4" xfId="30673"/>
    <cellStyle name="Normal 9 5" xfId="30674"/>
    <cellStyle name="Normal 9 6" xfId="30675"/>
    <cellStyle name="Normal 9 7" xfId="30676"/>
    <cellStyle name="Normal 9 8" xfId="30677"/>
    <cellStyle name="Normal 9 9" xfId="30678"/>
    <cellStyle name="Normale 10" xfId="18939"/>
    <cellStyle name="Normale 10 2" xfId="18940"/>
    <cellStyle name="Normale 10 2 2" xfId="18941"/>
    <cellStyle name="Normale 10 2 2 2" xfId="18942"/>
    <cellStyle name="Normale 10 2 2 2 2" xfId="18943"/>
    <cellStyle name="Normale 10 2 2 3" xfId="18944"/>
    <cellStyle name="Normale 10 2 2 4" xfId="18945"/>
    <cellStyle name="Normale 10 2 3" xfId="18946"/>
    <cellStyle name="Normale 10 2 3 2" xfId="18947"/>
    <cellStyle name="Normale 10 2 4" xfId="18948"/>
    <cellStyle name="Normale 10 2 5" xfId="18949"/>
    <cellStyle name="Normale 10 2 6" xfId="18950"/>
    <cellStyle name="Normale 10 3" xfId="18951"/>
    <cellStyle name="Normale 10 3 2" xfId="18952"/>
    <cellStyle name="Normale 10 3 2 2" xfId="18953"/>
    <cellStyle name="Normale 10 3 3" xfId="18954"/>
    <cellStyle name="Normale 10 3 3 2" xfId="18955"/>
    <cellStyle name="Normale 10 3 4" xfId="18956"/>
    <cellStyle name="Normale 10 4" xfId="18957"/>
    <cellStyle name="Normale 10 4 2" xfId="18958"/>
    <cellStyle name="Normale 10 4 2 2" xfId="18959"/>
    <cellStyle name="Normale 10 4 3" xfId="18960"/>
    <cellStyle name="Normale 10 5" xfId="18961"/>
    <cellStyle name="Normale 10 5 2" xfId="18962"/>
    <cellStyle name="Normale 11" xfId="18963"/>
    <cellStyle name="Normale 11 2" xfId="18964"/>
    <cellStyle name="Normale 11 2 2" xfId="18965"/>
    <cellStyle name="Normale 11 2 2 2" xfId="18966"/>
    <cellStyle name="Normale 11 2 2 2 2" xfId="18967"/>
    <cellStyle name="Normale 11 2 2 3" xfId="18968"/>
    <cellStyle name="Normale 11 2 2 3 2" xfId="18969"/>
    <cellStyle name="Normale 11 2 2 4" xfId="18970"/>
    <cellStyle name="Normale 11 2 3" xfId="18971"/>
    <cellStyle name="Normale 11 2 3 2" xfId="18972"/>
    <cellStyle name="Normale 11 2 4" xfId="18973"/>
    <cellStyle name="Normale 11 2 4 2" xfId="18974"/>
    <cellStyle name="Normale 11 2 5" xfId="18975"/>
    <cellStyle name="Normale 11 3" xfId="18976"/>
    <cellStyle name="Normale 11 3 2" xfId="18977"/>
    <cellStyle name="Normale 11 3 2 2" xfId="18978"/>
    <cellStyle name="Normale 11 3 2 2 2" xfId="18979"/>
    <cellStyle name="Normale 11 3 2 3" xfId="18980"/>
    <cellStyle name="Normale 11 3 3" xfId="18981"/>
    <cellStyle name="Normale 11 3 3 2" xfId="18982"/>
    <cellStyle name="Normale 11 3 4" xfId="18983"/>
    <cellStyle name="Normale 11 4" xfId="18984"/>
    <cellStyle name="Normale 11 4 2" xfId="18985"/>
    <cellStyle name="Normale 11 4 2 2" xfId="18986"/>
    <cellStyle name="Normale 11 4 3" xfId="18987"/>
    <cellStyle name="Normale 11 5" xfId="18988"/>
    <cellStyle name="Normale 11 5 2" xfId="18989"/>
    <cellStyle name="Normale 11 6" xfId="18990"/>
    <cellStyle name="Normale 11 7" xfId="18991"/>
    <cellStyle name="Normale 12" xfId="18992"/>
    <cellStyle name="Normale 12 2" xfId="18993"/>
    <cellStyle name="Normale 12 2 2" xfId="18994"/>
    <cellStyle name="Normale 12 2 3" xfId="18995"/>
    <cellStyle name="Normale 12 2 4" xfId="18996"/>
    <cellStyle name="Normale 12 3" xfId="18997"/>
    <cellStyle name="Normale 12 4" xfId="18998"/>
    <cellStyle name="Normale 12 5" xfId="18999"/>
    <cellStyle name="Normale 12 6" xfId="19000"/>
    <cellStyle name="Normale 13" xfId="19001"/>
    <cellStyle name="Normale 13 2" xfId="19002"/>
    <cellStyle name="Normale 13 3" xfId="19003"/>
    <cellStyle name="Normale 13 4" xfId="19004"/>
    <cellStyle name="Normale 13 5" xfId="19005"/>
    <cellStyle name="Normale 13 6" xfId="19006"/>
    <cellStyle name="Normale 14" xfId="19007"/>
    <cellStyle name="Normale 14 2" xfId="19008"/>
    <cellStyle name="Normale 14 3" xfId="19009"/>
    <cellStyle name="Normale 14 4" xfId="19010"/>
    <cellStyle name="Normale 15" xfId="19011"/>
    <cellStyle name="Normale 15 2" xfId="19012"/>
    <cellStyle name="Normale 15 3" xfId="19013"/>
    <cellStyle name="Normale 16" xfId="19014"/>
    <cellStyle name="Normale 16 2" xfId="19015"/>
    <cellStyle name="Normale 16 3" xfId="19016"/>
    <cellStyle name="Normale 17" xfId="19017"/>
    <cellStyle name="Normale 17 2" xfId="19018"/>
    <cellStyle name="Normale 17 3" xfId="19019"/>
    <cellStyle name="Normale 18" xfId="19020"/>
    <cellStyle name="Normale 19" xfId="19021"/>
    <cellStyle name="Normale 2" xfId="19022"/>
    <cellStyle name="Normale 2 10" xfId="19023"/>
    <cellStyle name="Normale 2 11" xfId="19024"/>
    <cellStyle name="Normale 2 11 2" xfId="19025"/>
    <cellStyle name="Normale 2 11 2 2" xfId="19026"/>
    <cellStyle name="Normale 2 11 3" xfId="19027"/>
    <cellStyle name="Normale 2 12" xfId="19028"/>
    <cellStyle name="Normale 2 12 2" xfId="19029"/>
    <cellStyle name="Normale 2 12 3" xfId="19030"/>
    <cellStyle name="Normale 2 13" xfId="19031"/>
    <cellStyle name="Normale 2 13 2" xfId="19032"/>
    <cellStyle name="Normale 2 14" xfId="19033"/>
    <cellStyle name="Normale 2 14 2" xfId="19034"/>
    <cellStyle name="Normale 2 14 3" xfId="19035"/>
    <cellStyle name="Normale 2 15" xfId="19036"/>
    <cellStyle name="Normale 2 16" xfId="19037"/>
    <cellStyle name="Normale 2 17" xfId="19038"/>
    <cellStyle name="Normale 2 2" xfId="19039"/>
    <cellStyle name="Normale 2 2 10" xfId="19040"/>
    <cellStyle name="Normale 2 2 10 2" xfId="19041"/>
    <cellStyle name="Normale 2 2 11" xfId="19042"/>
    <cellStyle name="Normale 2 2 11 2" xfId="19043"/>
    <cellStyle name="Normale 2 2 12" xfId="19044"/>
    <cellStyle name="Normale 2 2 13" xfId="19045"/>
    <cellStyle name="Normale 2 2 2" xfId="19046"/>
    <cellStyle name="Normale 2 2 2 10" xfId="19047"/>
    <cellStyle name="Normale 2 2 2 10 2" xfId="19048"/>
    <cellStyle name="Normale 2 2 2 11" xfId="19049"/>
    <cellStyle name="Normale 2 2 2 2" xfId="19050"/>
    <cellStyle name="Normale 2 2 2 2 10" xfId="19051"/>
    <cellStyle name="Normale 2 2 2 2 11" xfId="19052"/>
    <cellStyle name="Normale 2 2 2 2 2" xfId="19053"/>
    <cellStyle name="Normale 2 2 2 2 2 2" xfId="19054"/>
    <cellStyle name="Normale 2 2 2 2 2 2 2" xfId="19055"/>
    <cellStyle name="Normale 2 2 2 2 2 2 2 2" xfId="19056"/>
    <cellStyle name="Normale 2 2 2 2 2 2 2 2 2" xfId="19057"/>
    <cellStyle name="Normale 2 2 2 2 2 2 2 2 2 2" xfId="19058"/>
    <cellStyle name="Normale 2 2 2 2 2 2 2 2 2 2 2" xfId="19059"/>
    <cellStyle name="Normale 2 2 2 2 2 2 2 2 2 3" xfId="19060"/>
    <cellStyle name="Normale 2 2 2 2 2 2 2 2 3" xfId="19061"/>
    <cellStyle name="Normale 2 2 2 2 2 2 2 2 3 2" xfId="19062"/>
    <cellStyle name="Normale 2 2 2 2 2 2 2 2 4" xfId="19063"/>
    <cellStyle name="Normale 2 2 2 2 2 2 2 3" xfId="19064"/>
    <cellStyle name="Normale 2 2 2 2 2 2 2 3 2" xfId="19065"/>
    <cellStyle name="Normale 2 2 2 2 2 2 2 3 2 2" xfId="19066"/>
    <cellStyle name="Normale 2 2 2 2 2 2 2 3 3" xfId="19067"/>
    <cellStyle name="Normale 2 2 2 2 2 2 2 4" xfId="19068"/>
    <cellStyle name="Normale 2 2 2 2 2 2 2 4 2" xfId="19069"/>
    <cellStyle name="Normale 2 2 2 2 2 2 2 5" xfId="19070"/>
    <cellStyle name="Normale 2 2 2 2 2 2 3" xfId="19071"/>
    <cellStyle name="Normale 2 2 2 2 2 2 3 2" xfId="19072"/>
    <cellStyle name="Normale 2 2 2 2 2 2 3 2 2" xfId="19073"/>
    <cellStyle name="Normale 2 2 2 2 2 2 3 2 2 2" xfId="19074"/>
    <cellStyle name="Normale 2 2 2 2 2 2 3 2 3" xfId="19075"/>
    <cellStyle name="Normale 2 2 2 2 2 2 3 3" xfId="19076"/>
    <cellStyle name="Normale 2 2 2 2 2 2 3 3 2" xfId="19077"/>
    <cellStyle name="Normale 2 2 2 2 2 2 3 4" xfId="19078"/>
    <cellStyle name="Normale 2 2 2 2 2 2 4" xfId="19079"/>
    <cellStyle name="Normale 2 2 2 2 2 2 4 2" xfId="19080"/>
    <cellStyle name="Normale 2 2 2 2 2 2 4 2 2" xfId="19081"/>
    <cellStyle name="Normale 2 2 2 2 2 2 4 3" xfId="19082"/>
    <cellStyle name="Normale 2 2 2 2 2 2 5" xfId="19083"/>
    <cellStyle name="Normale 2 2 2 2 2 2 5 2" xfId="19084"/>
    <cellStyle name="Normale 2 2 2 2 2 2 6" xfId="19085"/>
    <cellStyle name="Normale 2 2 2 2 2 2 6 2" xfId="19086"/>
    <cellStyle name="Normale 2 2 2 2 2 2 7" xfId="19087"/>
    <cellStyle name="Normale 2 2 2 2 2 2 7 2" xfId="19088"/>
    <cellStyle name="Normale 2 2 2 2 2 2 8" xfId="19089"/>
    <cellStyle name="Normale 2 2 2 2 2 3" xfId="19090"/>
    <cellStyle name="Normale 2 2 2 2 2 3 2" xfId="19091"/>
    <cellStyle name="Normale 2 2 2 2 2 3 2 2" xfId="19092"/>
    <cellStyle name="Normale 2 2 2 2 2 3 2 2 2" xfId="19093"/>
    <cellStyle name="Normale 2 2 2 2 2 3 2 2 2 2" xfId="19094"/>
    <cellStyle name="Normale 2 2 2 2 2 3 2 2 3" xfId="19095"/>
    <cellStyle name="Normale 2 2 2 2 2 3 2 3" xfId="19096"/>
    <cellStyle name="Normale 2 2 2 2 2 3 2 3 2" xfId="19097"/>
    <cellStyle name="Normale 2 2 2 2 2 3 2 4" xfId="19098"/>
    <cellStyle name="Normale 2 2 2 2 2 3 3" xfId="19099"/>
    <cellStyle name="Normale 2 2 2 2 2 3 3 2" xfId="19100"/>
    <cellStyle name="Normale 2 2 2 2 2 3 3 2 2" xfId="19101"/>
    <cellStyle name="Normale 2 2 2 2 2 3 3 3" xfId="19102"/>
    <cellStyle name="Normale 2 2 2 2 2 3 4" xfId="19103"/>
    <cellStyle name="Normale 2 2 2 2 2 3 4 2" xfId="19104"/>
    <cellStyle name="Normale 2 2 2 2 2 3 5" xfId="19105"/>
    <cellStyle name="Normale 2 2 2 2 2 4" xfId="19106"/>
    <cellStyle name="Normale 2 2 2 2 2 4 2" xfId="19107"/>
    <cellStyle name="Normale 2 2 2 2 2 4 2 2" xfId="19108"/>
    <cellStyle name="Normale 2 2 2 2 2 4 2 2 2" xfId="19109"/>
    <cellStyle name="Normale 2 2 2 2 2 4 2 3" xfId="19110"/>
    <cellStyle name="Normale 2 2 2 2 2 4 3" xfId="19111"/>
    <cellStyle name="Normale 2 2 2 2 2 4 3 2" xfId="19112"/>
    <cellStyle name="Normale 2 2 2 2 2 4 4" xfId="19113"/>
    <cellStyle name="Normale 2 2 2 2 2 5" xfId="19114"/>
    <cellStyle name="Normale 2 2 2 2 2 5 2" xfId="19115"/>
    <cellStyle name="Normale 2 2 2 2 2 5 2 2" xfId="19116"/>
    <cellStyle name="Normale 2 2 2 2 2 5 3" xfId="19117"/>
    <cellStyle name="Normale 2 2 2 2 2 6" xfId="19118"/>
    <cellStyle name="Normale 2 2 2 2 2 6 2" xfId="19119"/>
    <cellStyle name="Normale 2 2 2 2 2 7" xfId="19120"/>
    <cellStyle name="Normale 2 2 2 2 2 7 2" xfId="19121"/>
    <cellStyle name="Normale 2 2 2 2 2 8" xfId="19122"/>
    <cellStyle name="Normale 2 2 2 2 2 8 2" xfId="19123"/>
    <cellStyle name="Normale 2 2 2 2 2 9" xfId="19124"/>
    <cellStyle name="Normale 2 2 2 2 3" xfId="19125"/>
    <cellStyle name="Normale 2 2 2 2 3 2" xfId="19126"/>
    <cellStyle name="Normale 2 2 2 2 3 2 2" xfId="19127"/>
    <cellStyle name="Normale 2 2 2 2 3 2 2 2" xfId="19128"/>
    <cellStyle name="Normale 2 2 2 2 3 2 2 2 2" xfId="19129"/>
    <cellStyle name="Normale 2 2 2 2 3 2 2 2 2 2" xfId="19130"/>
    <cellStyle name="Normale 2 2 2 2 3 2 2 2 3" xfId="19131"/>
    <cellStyle name="Normale 2 2 2 2 3 2 2 3" xfId="19132"/>
    <cellStyle name="Normale 2 2 2 2 3 2 2 3 2" xfId="19133"/>
    <cellStyle name="Normale 2 2 2 2 3 2 2 4" xfId="19134"/>
    <cellStyle name="Normale 2 2 2 2 3 2 3" xfId="19135"/>
    <cellStyle name="Normale 2 2 2 2 3 2 3 2" xfId="19136"/>
    <cellStyle name="Normale 2 2 2 2 3 2 3 2 2" xfId="19137"/>
    <cellStyle name="Normale 2 2 2 2 3 2 3 3" xfId="19138"/>
    <cellStyle name="Normale 2 2 2 2 3 2 4" xfId="19139"/>
    <cellStyle name="Normale 2 2 2 2 3 2 4 2" xfId="19140"/>
    <cellStyle name="Normale 2 2 2 2 3 2 5" xfId="19141"/>
    <cellStyle name="Normale 2 2 2 2 3 2 5 2" xfId="19142"/>
    <cellStyle name="Normale 2 2 2 2 3 2 6" xfId="19143"/>
    <cellStyle name="Normale 2 2 2 2 3 3" xfId="19144"/>
    <cellStyle name="Normale 2 2 2 2 3 3 2" xfId="19145"/>
    <cellStyle name="Normale 2 2 2 2 3 3 2 2" xfId="19146"/>
    <cellStyle name="Normale 2 2 2 2 3 3 2 2 2" xfId="19147"/>
    <cellStyle name="Normale 2 2 2 2 3 3 2 3" xfId="19148"/>
    <cellStyle name="Normale 2 2 2 2 3 3 3" xfId="19149"/>
    <cellStyle name="Normale 2 2 2 2 3 3 3 2" xfId="19150"/>
    <cellStyle name="Normale 2 2 2 2 3 3 4" xfId="19151"/>
    <cellStyle name="Normale 2 2 2 2 3 4" xfId="19152"/>
    <cellStyle name="Normale 2 2 2 2 3 4 2" xfId="19153"/>
    <cellStyle name="Normale 2 2 2 2 3 4 2 2" xfId="19154"/>
    <cellStyle name="Normale 2 2 2 2 3 4 3" xfId="19155"/>
    <cellStyle name="Normale 2 2 2 2 3 5" xfId="19156"/>
    <cellStyle name="Normale 2 2 2 2 3 5 2" xfId="19157"/>
    <cellStyle name="Normale 2 2 2 2 3 6" xfId="19158"/>
    <cellStyle name="Normale 2 2 2 2 3 6 2" xfId="19159"/>
    <cellStyle name="Normale 2 2 2 2 3 7" xfId="19160"/>
    <cellStyle name="Normale 2 2 2 2 3 7 2" xfId="19161"/>
    <cellStyle name="Normale 2 2 2 2 3 8" xfId="19162"/>
    <cellStyle name="Normale 2 2 2 2 4" xfId="19163"/>
    <cellStyle name="Normale 2 2 2 2 4 2" xfId="19164"/>
    <cellStyle name="Normale 2 2 2 2 4 2 2" xfId="19165"/>
    <cellStyle name="Normale 2 2 2 2 4 2 2 2" xfId="19166"/>
    <cellStyle name="Normale 2 2 2 2 4 2 2 2 2" xfId="19167"/>
    <cellStyle name="Normale 2 2 2 2 4 2 2 3" xfId="19168"/>
    <cellStyle name="Normale 2 2 2 2 4 2 3" xfId="19169"/>
    <cellStyle name="Normale 2 2 2 2 4 2 3 2" xfId="19170"/>
    <cellStyle name="Normale 2 2 2 2 4 2 4" xfId="19171"/>
    <cellStyle name="Normale 2 2 2 2 4 3" xfId="19172"/>
    <cellStyle name="Normale 2 2 2 2 4 3 2" xfId="19173"/>
    <cellStyle name="Normale 2 2 2 2 4 3 2 2" xfId="19174"/>
    <cellStyle name="Normale 2 2 2 2 4 3 3" xfId="19175"/>
    <cellStyle name="Normale 2 2 2 2 4 4" xfId="19176"/>
    <cellStyle name="Normale 2 2 2 2 4 4 2" xfId="19177"/>
    <cellStyle name="Normale 2 2 2 2 4 5" xfId="19178"/>
    <cellStyle name="Normale 2 2 2 2 4 5 2" xfId="19179"/>
    <cellStyle name="Normale 2 2 2 2 4 6" xfId="19180"/>
    <cellStyle name="Normale 2 2 2 2 5" xfId="19181"/>
    <cellStyle name="Normale 2 2 2 2 5 2" xfId="19182"/>
    <cellStyle name="Normale 2 2 2 2 5 2 2" xfId="19183"/>
    <cellStyle name="Normale 2 2 2 2 5 2 2 2" xfId="19184"/>
    <cellStyle name="Normale 2 2 2 2 5 2 3" xfId="19185"/>
    <cellStyle name="Normale 2 2 2 2 5 3" xfId="19186"/>
    <cellStyle name="Normale 2 2 2 2 5 3 2" xfId="19187"/>
    <cellStyle name="Normale 2 2 2 2 5 4" xfId="19188"/>
    <cellStyle name="Normale 2 2 2 2 6" xfId="19189"/>
    <cellStyle name="Normale 2 2 2 2 6 2" xfId="19190"/>
    <cellStyle name="Normale 2 2 2 2 6 2 2" xfId="19191"/>
    <cellStyle name="Normale 2 2 2 2 6 3" xfId="19192"/>
    <cellStyle name="Normale 2 2 2 2 7" xfId="19193"/>
    <cellStyle name="Normale 2 2 2 2 7 2" xfId="19194"/>
    <cellStyle name="Normale 2 2 2 2 8" xfId="19195"/>
    <cellStyle name="Normale 2 2 2 2 8 2" xfId="19196"/>
    <cellStyle name="Normale 2 2 2 2 9" xfId="19197"/>
    <cellStyle name="Normale 2 2 2 2 9 2" xfId="19198"/>
    <cellStyle name="Normale 2 2 2 3" xfId="19199"/>
    <cellStyle name="Normale 2 2 2 3 2" xfId="19200"/>
    <cellStyle name="Normale 2 2 2 3 2 2" xfId="19201"/>
    <cellStyle name="Normale 2 2 2 3 2 2 2" xfId="19202"/>
    <cellStyle name="Normale 2 2 2 3 2 2 2 2" xfId="19203"/>
    <cellStyle name="Normale 2 2 2 3 2 2 2 2 2" xfId="19204"/>
    <cellStyle name="Normale 2 2 2 3 2 2 2 2 2 2" xfId="19205"/>
    <cellStyle name="Normale 2 2 2 3 2 2 2 2 3" xfId="19206"/>
    <cellStyle name="Normale 2 2 2 3 2 2 2 3" xfId="19207"/>
    <cellStyle name="Normale 2 2 2 3 2 2 2 3 2" xfId="19208"/>
    <cellStyle name="Normale 2 2 2 3 2 2 2 4" xfId="19209"/>
    <cellStyle name="Normale 2 2 2 3 2 2 3" xfId="19210"/>
    <cellStyle name="Normale 2 2 2 3 2 2 3 2" xfId="19211"/>
    <cellStyle name="Normale 2 2 2 3 2 2 3 2 2" xfId="19212"/>
    <cellStyle name="Normale 2 2 2 3 2 2 3 3" xfId="19213"/>
    <cellStyle name="Normale 2 2 2 3 2 2 4" xfId="19214"/>
    <cellStyle name="Normale 2 2 2 3 2 2 4 2" xfId="19215"/>
    <cellStyle name="Normale 2 2 2 3 2 2 5" xfId="19216"/>
    <cellStyle name="Normale 2 2 2 3 2 3" xfId="19217"/>
    <cellStyle name="Normale 2 2 2 3 2 3 2" xfId="19218"/>
    <cellStyle name="Normale 2 2 2 3 2 3 2 2" xfId="19219"/>
    <cellStyle name="Normale 2 2 2 3 2 3 2 2 2" xfId="19220"/>
    <cellStyle name="Normale 2 2 2 3 2 3 2 3" xfId="19221"/>
    <cellStyle name="Normale 2 2 2 3 2 3 3" xfId="19222"/>
    <cellStyle name="Normale 2 2 2 3 2 3 3 2" xfId="19223"/>
    <cellStyle name="Normale 2 2 2 3 2 3 4" xfId="19224"/>
    <cellStyle name="Normale 2 2 2 3 2 4" xfId="19225"/>
    <cellStyle name="Normale 2 2 2 3 2 4 2" xfId="19226"/>
    <cellStyle name="Normale 2 2 2 3 2 4 2 2" xfId="19227"/>
    <cellStyle name="Normale 2 2 2 3 2 4 3" xfId="19228"/>
    <cellStyle name="Normale 2 2 2 3 2 5" xfId="19229"/>
    <cellStyle name="Normale 2 2 2 3 2 5 2" xfId="19230"/>
    <cellStyle name="Normale 2 2 2 3 2 6" xfId="19231"/>
    <cellStyle name="Normale 2 2 2 3 2 6 2" xfId="19232"/>
    <cellStyle name="Normale 2 2 2 3 2 7" xfId="19233"/>
    <cellStyle name="Normale 2 2 2 3 2 7 2" xfId="19234"/>
    <cellStyle name="Normale 2 2 2 3 2 8" xfId="19235"/>
    <cellStyle name="Normale 2 2 2 3 3" xfId="19236"/>
    <cellStyle name="Normale 2 2 2 3 3 2" xfId="19237"/>
    <cellStyle name="Normale 2 2 2 3 3 2 2" xfId="19238"/>
    <cellStyle name="Normale 2 2 2 3 3 2 2 2" xfId="19239"/>
    <cellStyle name="Normale 2 2 2 3 3 2 2 2 2" xfId="19240"/>
    <cellStyle name="Normale 2 2 2 3 3 2 2 3" xfId="19241"/>
    <cellStyle name="Normale 2 2 2 3 3 2 3" xfId="19242"/>
    <cellStyle name="Normale 2 2 2 3 3 2 3 2" xfId="19243"/>
    <cellStyle name="Normale 2 2 2 3 3 2 4" xfId="19244"/>
    <cellStyle name="Normale 2 2 2 3 3 3" xfId="19245"/>
    <cellStyle name="Normale 2 2 2 3 3 3 2" xfId="19246"/>
    <cellStyle name="Normale 2 2 2 3 3 3 2 2" xfId="19247"/>
    <cellStyle name="Normale 2 2 2 3 3 3 3" xfId="19248"/>
    <cellStyle name="Normale 2 2 2 3 3 4" xfId="19249"/>
    <cellStyle name="Normale 2 2 2 3 3 4 2" xfId="19250"/>
    <cellStyle name="Normale 2 2 2 3 3 5" xfId="19251"/>
    <cellStyle name="Normale 2 2 2 3 4" xfId="19252"/>
    <cellStyle name="Normale 2 2 2 3 4 2" xfId="19253"/>
    <cellStyle name="Normale 2 2 2 3 4 2 2" xfId="19254"/>
    <cellStyle name="Normale 2 2 2 3 4 2 2 2" xfId="19255"/>
    <cellStyle name="Normale 2 2 2 3 4 2 3" xfId="19256"/>
    <cellStyle name="Normale 2 2 2 3 4 3" xfId="19257"/>
    <cellStyle name="Normale 2 2 2 3 4 3 2" xfId="19258"/>
    <cellStyle name="Normale 2 2 2 3 4 4" xfId="19259"/>
    <cellStyle name="Normale 2 2 2 3 5" xfId="19260"/>
    <cellStyle name="Normale 2 2 2 3 5 2" xfId="19261"/>
    <cellStyle name="Normale 2 2 2 3 5 2 2" xfId="19262"/>
    <cellStyle name="Normale 2 2 2 3 5 3" xfId="19263"/>
    <cellStyle name="Normale 2 2 2 3 6" xfId="19264"/>
    <cellStyle name="Normale 2 2 2 3 6 2" xfId="19265"/>
    <cellStyle name="Normale 2 2 2 3 7" xfId="19266"/>
    <cellStyle name="Normale 2 2 2 3 7 2" xfId="19267"/>
    <cellStyle name="Normale 2 2 2 3 8" xfId="19268"/>
    <cellStyle name="Normale 2 2 2 3 8 2" xfId="19269"/>
    <cellStyle name="Normale 2 2 2 3 9" xfId="19270"/>
    <cellStyle name="Normale 2 2 2 4" xfId="19271"/>
    <cellStyle name="Normale 2 2 2 4 2" xfId="19272"/>
    <cellStyle name="Normale 2 2 2 4 2 2" xfId="19273"/>
    <cellStyle name="Normale 2 2 2 4 2 2 2" xfId="19274"/>
    <cellStyle name="Normale 2 2 2 4 2 2 2 2" xfId="19275"/>
    <cellStyle name="Normale 2 2 2 4 2 2 2 2 2" xfId="19276"/>
    <cellStyle name="Normale 2 2 2 4 2 2 2 3" xfId="19277"/>
    <cellStyle name="Normale 2 2 2 4 2 2 3" xfId="19278"/>
    <cellStyle name="Normale 2 2 2 4 2 2 3 2" xfId="19279"/>
    <cellStyle name="Normale 2 2 2 4 2 2 4" xfId="19280"/>
    <cellStyle name="Normale 2 2 2 4 2 3" xfId="19281"/>
    <cellStyle name="Normale 2 2 2 4 2 3 2" xfId="19282"/>
    <cellStyle name="Normale 2 2 2 4 2 3 2 2" xfId="19283"/>
    <cellStyle name="Normale 2 2 2 4 2 3 3" xfId="19284"/>
    <cellStyle name="Normale 2 2 2 4 2 4" xfId="19285"/>
    <cellStyle name="Normale 2 2 2 4 2 4 2" xfId="19286"/>
    <cellStyle name="Normale 2 2 2 4 2 5" xfId="19287"/>
    <cellStyle name="Normale 2 2 2 4 2 5 2" xfId="19288"/>
    <cellStyle name="Normale 2 2 2 4 2 6" xfId="19289"/>
    <cellStyle name="Normale 2 2 2 4 3" xfId="19290"/>
    <cellStyle name="Normale 2 2 2 4 3 2" xfId="19291"/>
    <cellStyle name="Normale 2 2 2 4 3 2 2" xfId="19292"/>
    <cellStyle name="Normale 2 2 2 4 3 2 2 2" xfId="19293"/>
    <cellStyle name="Normale 2 2 2 4 3 2 3" xfId="19294"/>
    <cellStyle name="Normale 2 2 2 4 3 3" xfId="19295"/>
    <cellStyle name="Normale 2 2 2 4 3 3 2" xfId="19296"/>
    <cellStyle name="Normale 2 2 2 4 3 4" xfId="19297"/>
    <cellStyle name="Normale 2 2 2 4 4" xfId="19298"/>
    <cellStyle name="Normale 2 2 2 4 4 2" xfId="19299"/>
    <cellStyle name="Normale 2 2 2 4 4 2 2" xfId="19300"/>
    <cellStyle name="Normale 2 2 2 4 4 3" xfId="19301"/>
    <cellStyle name="Normale 2 2 2 4 5" xfId="19302"/>
    <cellStyle name="Normale 2 2 2 4 5 2" xfId="19303"/>
    <cellStyle name="Normale 2 2 2 4 6" xfId="19304"/>
    <cellStyle name="Normale 2 2 2 4 6 2" xfId="19305"/>
    <cellStyle name="Normale 2 2 2 4 7" xfId="19306"/>
    <cellStyle name="Normale 2 2 2 4 7 2" xfId="19307"/>
    <cellStyle name="Normale 2 2 2 4 8" xfId="19308"/>
    <cellStyle name="Normale 2 2 2 5" xfId="19309"/>
    <cellStyle name="Normale 2 2 2 5 2" xfId="19310"/>
    <cellStyle name="Normale 2 2 2 5 2 2" xfId="19311"/>
    <cellStyle name="Normale 2 2 2 5 2 2 2" xfId="19312"/>
    <cellStyle name="Normale 2 2 2 5 2 2 2 2" xfId="19313"/>
    <cellStyle name="Normale 2 2 2 5 2 2 3" xfId="19314"/>
    <cellStyle name="Normale 2 2 2 5 2 3" xfId="19315"/>
    <cellStyle name="Normale 2 2 2 5 2 3 2" xfId="19316"/>
    <cellStyle name="Normale 2 2 2 5 2 4" xfId="19317"/>
    <cellStyle name="Normale 2 2 2 5 3" xfId="19318"/>
    <cellStyle name="Normale 2 2 2 5 3 2" xfId="19319"/>
    <cellStyle name="Normale 2 2 2 5 3 2 2" xfId="19320"/>
    <cellStyle name="Normale 2 2 2 5 3 3" xfId="19321"/>
    <cellStyle name="Normale 2 2 2 5 4" xfId="19322"/>
    <cellStyle name="Normale 2 2 2 5 4 2" xfId="19323"/>
    <cellStyle name="Normale 2 2 2 5 5" xfId="19324"/>
    <cellStyle name="Normale 2 2 2 5 5 2" xfId="19325"/>
    <cellStyle name="Normale 2 2 2 5 6" xfId="19326"/>
    <cellStyle name="Normale 2 2 2 6" xfId="19327"/>
    <cellStyle name="Normale 2 2 2 6 2" xfId="19328"/>
    <cellStyle name="Normale 2 2 2 6 2 2" xfId="19329"/>
    <cellStyle name="Normale 2 2 2 6 2 2 2" xfId="19330"/>
    <cellStyle name="Normale 2 2 2 6 2 3" xfId="19331"/>
    <cellStyle name="Normale 2 2 2 6 3" xfId="19332"/>
    <cellStyle name="Normale 2 2 2 6 3 2" xfId="19333"/>
    <cellStyle name="Normale 2 2 2 6 4" xfId="19334"/>
    <cellStyle name="Normale 2 2 2 7" xfId="19335"/>
    <cellStyle name="Normale 2 2 2 7 2" xfId="19336"/>
    <cellStyle name="Normale 2 2 2 7 2 2" xfId="19337"/>
    <cellStyle name="Normale 2 2 2 7 3" xfId="19338"/>
    <cellStyle name="Normale 2 2 2 8" xfId="19339"/>
    <cellStyle name="Normale 2 2 2 8 2" xfId="19340"/>
    <cellStyle name="Normale 2 2 2 9" xfId="19341"/>
    <cellStyle name="Normale 2 2 2 9 2" xfId="19342"/>
    <cellStyle name="Normale 2 2 3" xfId="19343"/>
    <cellStyle name="Normale 2 2 3 10" xfId="19344"/>
    <cellStyle name="Normale 2 2 3 11" xfId="19345"/>
    <cellStyle name="Normale 2 2 3 2" xfId="19346"/>
    <cellStyle name="Normale 2 2 3 2 2" xfId="19347"/>
    <cellStyle name="Normale 2 2 3 2 2 2" xfId="19348"/>
    <cellStyle name="Normale 2 2 3 2 2 2 2" xfId="19349"/>
    <cellStyle name="Normale 2 2 3 2 2 2 2 2" xfId="19350"/>
    <cellStyle name="Normale 2 2 3 2 2 2 2 2 2" xfId="19351"/>
    <cellStyle name="Normale 2 2 3 2 2 2 2 2 2 2" xfId="19352"/>
    <cellStyle name="Normale 2 2 3 2 2 2 2 2 3" xfId="19353"/>
    <cellStyle name="Normale 2 2 3 2 2 2 2 3" xfId="19354"/>
    <cellStyle name="Normale 2 2 3 2 2 2 2 3 2" xfId="19355"/>
    <cellStyle name="Normale 2 2 3 2 2 2 2 4" xfId="19356"/>
    <cellStyle name="Normale 2 2 3 2 2 2 3" xfId="19357"/>
    <cellStyle name="Normale 2 2 3 2 2 2 3 2" xfId="19358"/>
    <cellStyle name="Normale 2 2 3 2 2 2 3 2 2" xfId="19359"/>
    <cellStyle name="Normale 2 2 3 2 2 2 3 3" xfId="19360"/>
    <cellStyle name="Normale 2 2 3 2 2 2 4" xfId="19361"/>
    <cellStyle name="Normale 2 2 3 2 2 2 4 2" xfId="19362"/>
    <cellStyle name="Normale 2 2 3 2 2 2 5" xfId="19363"/>
    <cellStyle name="Normale 2 2 3 2 2 3" xfId="19364"/>
    <cellStyle name="Normale 2 2 3 2 2 3 2" xfId="19365"/>
    <cellStyle name="Normale 2 2 3 2 2 3 2 2" xfId="19366"/>
    <cellStyle name="Normale 2 2 3 2 2 3 2 2 2" xfId="19367"/>
    <cellStyle name="Normale 2 2 3 2 2 3 2 3" xfId="19368"/>
    <cellStyle name="Normale 2 2 3 2 2 3 3" xfId="19369"/>
    <cellStyle name="Normale 2 2 3 2 2 3 3 2" xfId="19370"/>
    <cellStyle name="Normale 2 2 3 2 2 3 4" xfId="19371"/>
    <cellStyle name="Normale 2 2 3 2 2 4" xfId="19372"/>
    <cellStyle name="Normale 2 2 3 2 2 4 2" xfId="19373"/>
    <cellStyle name="Normale 2 2 3 2 2 4 2 2" xfId="19374"/>
    <cellStyle name="Normale 2 2 3 2 2 4 3" xfId="19375"/>
    <cellStyle name="Normale 2 2 3 2 2 5" xfId="19376"/>
    <cellStyle name="Normale 2 2 3 2 2 5 2" xfId="19377"/>
    <cellStyle name="Normale 2 2 3 2 2 6" xfId="19378"/>
    <cellStyle name="Normale 2 2 3 2 2 6 2" xfId="19379"/>
    <cellStyle name="Normale 2 2 3 2 2 7" xfId="19380"/>
    <cellStyle name="Normale 2 2 3 2 2 7 2" xfId="19381"/>
    <cellStyle name="Normale 2 2 3 2 2 8" xfId="19382"/>
    <cellStyle name="Normale 2 2 3 2 3" xfId="19383"/>
    <cellStyle name="Normale 2 2 3 2 3 2" xfId="19384"/>
    <cellStyle name="Normale 2 2 3 2 3 2 2" xfId="19385"/>
    <cellStyle name="Normale 2 2 3 2 3 2 2 2" xfId="19386"/>
    <cellStyle name="Normale 2 2 3 2 3 2 2 2 2" xfId="19387"/>
    <cellStyle name="Normale 2 2 3 2 3 2 2 3" xfId="19388"/>
    <cellStyle name="Normale 2 2 3 2 3 2 3" xfId="19389"/>
    <cellStyle name="Normale 2 2 3 2 3 2 3 2" xfId="19390"/>
    <cellStyle name="Normale 2 2 3 2 3 2 4" xfId="19391"/>
    <cellStyle name="Normale 2 2 3 2 3 3" xfId="19392"/>
    <cellStyle name="Normale 2 2 3 2 3 3 2" xfId="19393"/>
    <cellStyle name="Normale 2 2 3 2 3 3 2 2" xfId="19394"/>
    <cellStyle name="Normale 2 2 3 2 3 3 3" xfId="19395"/>
    <cellStyle name="Normale 2 2 3 2 3 4" xfId="19396"/>
    <cellStyle name="Normale 2 2 3 2 3 4 2" xfId="19397"/>
    <cellStyle name="Normale 2 2 3 2 3 5" xfId="19398"/>
    <cellStyle name="Normale 2 2 3 2 4" xfId="19399"/>
    <cellStyle name="Normale 2 2 3 2 4 2" xfId="19400"/>
    <cellStyle name="Normale 2 2 3 2 4 2 2" xfId="19401"/>
    <cellStyle name="Normale 2 2 3 2 4 2 2 2" xfId="19402"/>
    <cellStyle name="Normale 2 2 3 2 4 2 3" xfId="19403"/>
    <cellStyle name="Normale 2 2 3 2 4 3" xfId="19404"/>
    <cellStyle name="Normale 2 2 3 2 4 3 2" xfId="19405"/>
    <cellStyle name="Normale 2 2 3 2 4 4" xfId="19406"/>
    <cellStyle name="Normale 2 2 3 2 5" xfId="19407"/>
    <cellStyle name="Normale 2 2 3 2 5 2" xfId="19408"/>
    <cellStyle name="Normale 2 2 3 2 5 2 2" xfId="19409"/>
    <cellStyle name="Normale 2 2 3 2 5 3" xfId="19410"/>
    <cellStyle name="Normale 2 2 3 2 6" xfId="19411"/>
    <cellStyle name="Normale 2 2 3 2 6 2" xfId="19412"/>
    <cellStyle name="Normale 2 2 3 2 7" xfId="19413"/>
    <cellStyle name="Normale 2 2 3 2 7 2" xfId="19414"/>
    <cellStyle name="Normale 2 2 3 2 8" xfId="19415"/>
    <cellStyle name="Normale 2 2 3 2 8 2" xfId="19416"/>
    <cellStyle name="Normale 2 2 3 2 9" xfId="19417"/>
    <cellStyle name="Normale 2 2 3 3" xfId="19418"/>
    <cellStyle name="Normale 2 2 3 3 2" xfId="19419"/>
    <cellStyle name="Normale 2 2 3 3 2 2" xfId="19420"/>
    <cellStyle name="Normale 2 2 3 3 2 2 2" xfId="19421"/>
    <cellStyle name="Normale 2 2 3 3 2 2 2 2" xfId="19422"/>
    <cellStyle name="Normale 2 2 3 3 2 2 2 2 2" xfId="19423"/>
    <cellStyle name="Normale 2 2 3 3 2 2 2 3" xfId="19424"/>
    <cellStyle name="Normale 2 2 3 3 2 2 3" xfId="19425"/>
    <cellStyle name="Normale 2 2 3 3 2 2 3 2" xfId="19426"/>
    <cellStyle name="Normale 2 2 3 3 2 2 4" xfId="19427"/>
    <cellStyle name="Normale 2 2 3 3 2 3" xfId="19428"/>
    <cellStyle name="Normale 2 2 3 3 2 3 2" xfId="19429"/>
    <cellStyle name="Normale 2 2 3 3 2 3 2 2" xfId="19430"/>
    <cellStyle name="Normale 2 2 3 3 2 3 3" xfId="19431"/>
    <cellStyle name="Normale 2 2 3 3 2 4" xfId="19432"/>
    <cellStyle name="Normale 2 2 3 3 2 4 2" xfId="19433"/>
    <cellStyle name="Normale 2 2 3 3 2 5" xfId="19434"/>
    <cellStyle name="Normale 2 2 3 3 2 5 2" xfId="19435"/>
    <cellStyle name="Normale 2 2 3 3 2 6" xfId="19436"/>
    <cellStyle name="Normale 2 2 3 3 3" xfId="19437"/>
    <cellStyle name="Normale 2 2 3 3 3 2" xfId="19438"/>
    <cellStyle name="Normale 2 2 3 3 3 2 2" xfId="19439"/>
    <cellStyle name="Normale 2 2 3 3 3 2 2 2" xfId="19440"/>
    <cellStyle name="Normale 2 2 3 3 3 2 3" xfId="19441"/>
    <cellStyle name="Normale 2 2 3 3 3 3" xfId="19442"/>
    <cellStyle name="Normale 2 2 3 3 3 3 2" xfId="19443"/>
    <cellStyle name="Normale 2 2 3 3 3 4" xfId="19444"/>
    <cellStyle name="Normale 2 2 3 3 4" xfId="19445"/>
    <cellStyle name="Normale 2 2 3 3 4 2" xfId="19446"/>
    <cellStyle name="Normale 2 2 3 3 4 2 2" xfId="19447"/>
    <cellStyle name="Normale 2 2 3 3 4 3" xfId="19448"/>
    <cellStyle name="Normale 2 2 3 3 5" xfId="19449"/>
    <cellStyle name="Normale 2 2 3 3 5 2" xfId="19450"/>
    <cellStyle name="Normale 2 2 3 3 6" xfId="19451"/>
    <cellStyle name="Normale 2 2 3 3 6 2" xfId="19452"/>
    <cellStyle name="Normale 2 2 3 3 7" xfId="19453"/>
    <cellStyle name="Normale 2 2 3 3 7 2" xfId="19454"/>
    <cellStyle name="Normale 2 2 3 3 8" xfId="19455"/>
    <cellStyle name="Normale 2 2 3 4" xfId="19456"/>
    <cellStyle name="Normale 2 2 3 4 2" xfId="19457"/>
    <cellStyle name="Normale 2 2 3 4 2 2" xfId="19458"/>
    <cellStyle name="Normale 2 2 3 4 2 2 2" xfId="19459"/>
    <cellStyle name="Normale 2 2 3 4 2 2 2 2" xfId="19460"/>
    <cellStyle name="Normale 2 2 3 4 2 2 3" xfId="19461"/>
    <cellStyle name="Normale 2 2 3 4 2 3" xfId="19462"/>
    <cellStyle name="Normale 2 2 3 4 2 3 2" xfId="19463"/>
    <cellStyle name="Normale 2 2 3 4 2 4" xfId="19464"/>
    <cellStyle name="Normale 2 2 3 4 3" xfId="19465"/>
    <cellStyle name="Normale 2 2 3 4 3 2" xfId="19466"/>
    <cellStyle name="Normale 2 2 3 4 3 2 2" xfId="19467"/>
    <cellStyle name="Normale 2 2 3 4 3 3" xfId="19468"/>
    <cellStyle name="Normale 2 2 3 4 4" xfId="19469"/>
    <cellStyle name="Normale 2 2 3 4 4 2" xfId="19470"/>
    <cellStyle name="Normale 2 2 3 4 5" xfId="19471"/>
    <cellStyle name="Normale 2 2 3 4 5 2" xfId="19472"/>
    <cellStyle name="Normale 2 2 3 4 6" xfId="19473"/>
    <cellStyle name="Normale 2 2 3 5" xfId="19474"/>
    <cellStyle name="Normale 2 2 3 5 2" xfId="19475"/>
    <cellStyle name="Normale 2 2 3 5 2 2" xfId="19476"/>
    <cellStyle name="Normale 2 2 3 5 2 2 2" xfId="19477"/>
    <cellStyle name="Normale 2 2 3 5 2 3" xfId="19478"/>
    <cellStyle name="Normale 2 2 3 5 3" xfId="19479"/>
    <cellStyle name="Normale 2 2 3 5 3 2" xfId="19480"/>
    <cellStyle name="Normale 2 2 3 5 4" xfId="19481"/>
    <cellStyle name="Normale 2 2 3 6" xfId="19482"/>
    <cellStyle name="Normale 2 2 3 6 2" xfId="19483"/>
    <cellStyle name="Normale 2 2 3 6 2 2" xfId="19484"/>
    <cellStyle name="Normale 2 2 3 6 3" xfId="19485"/>
    <cellStyle name="Normale 2 2 3 7" xfId="19486"/>
    <cellStyle name="Normale 2 2 3 7 2" xfId="19487"/>
    <cellStyle name="Normale 2 2 3 8" xfId="19488"/>
    <cellStyle name="Normale 2 2 3 8 2" xfId="19489"/>
    <cellStyle name="Normale 2 2 3 9" xfId="19490"/>
    <cellStyle name="Normale 2 2 3 9 2" xfId="19491"/>
    <cellStyle name="Normale 2 2 4" xfId="19492"/>
    <cellStyle name="Normale 2 2 4 10" xfId="19493"/>
    <cellStyle name="Normale 2 2 4 2" xfId="19494"/>
    <cellStyle name="Normale 2 2 4 2 2" xfId="19495"/>
    <cellStyle name="Normale 2 2 4 2 2 2" xfId="19496"/>
    <cellStyle name="Normale 2 2 4 2 2 2 2" xfId="19497"/>
    <cellStyle name="Normale 2 2 4 2 2 2 2 2" xfId="19498"/>
    <cellStyle name="Normale 2 2 4 2 2 2 2 2 2" xfId="19499"/>
    <cellStyle name="Normale 2 2 4 2 2 2 2 3" xfId="19500"/>
    <cellStyle name="Normale 2 2 4 2 2 2 3" xfId="19501"/>
    <cellStyle name="Normale 2 2 4 2 2 2 3 2" xfId="19502"/>
    <cellStyle name="Normale 2 2 4 2 2 2 4" xfId="19503"/>
    <cellStyle name="Normale 2 2 4 2 2 3" xfId="19504"/>
    <cellStyle name="Normale 2 2 4 2 2 3 2" xfId="19505"/>
    <cellStyle name="Normale 2 2 4 2 2 3 2 2" xfId="19506"/>
    <cellStyle name="Normale 2 2 4 2 2 3 3" xfId="19507"/>
    <cellStyle name="Normale 2 2 4 2 2 4" xfId="19508"/>
    <cellStyle name="Normale 2 2 4 2 2 4 2" xfId="19509"/>
    <cellStyle name="Normale 2 2 4 2 2 5" xfId="19510"/>
    <cellStyle name="Normale 2 2 4 2 3" xfId="19511"/>
    <cellStyle name="Normale 2 2 4 2 3 2" xfId="19512"/>
    <cellStyle name="Normale 2 2 4 2 3 2 2" xfId="19513"/>
    <cellStyle name="Normale 2 2 4 2 3 2 2 2" xfId="19514"/>
    <cellStyle name="Normale 2 2 4 2 3 2 3" xfId="19515"/>
    <cellStyle name="Normale 2 2 4 2 3 3" xfId="19516"/>
    <cellStyle name="Normale 2 2 4 2 3 3 2" xfId="19517"/>
    <cellStyle name="Normale 2 2 4 2 3 4" xfId="19518"/>
    <cellStyle name="Normale 2 2 4 2 4" xfId="19519"/>
    <cellStyle name="Normale 2 2 4 2 4 2" xfId="19520"/>
    <cellStyle name="Normale 2 2 4 2 4 2 2" xfId="19521"/>
    <cellStyle name="Normale 2 2 4 2 4 3" xfId="19522"/>
    <cellStyle name="Normale 2 2 4 2 5" xfId="19523"/>
    <cellStyle name="Normale 2 2 4 2 5 2" xfId="19524"/>
    <cellStyle name="Normale 2 2 4 2 6" xfId="19525"/>
    <cellStyle name="Normale 2 2 4 2 6 2" xfId="19526"/>
    <cellStyle name="Normale 2 2 4 2 7" xfId="19527"/>
    <cellStyle name="Normale 2 2 4 2 7 2" xfId="19528"/>
    <cellStyle name="Normale 2 2 4 2 8" xfId="19529"/>
    <cellStyle name="Normale 2 2 4 3" xfId="19530"/>
    <cellStyle name="Normale 2 2 4 3 2" xfId="19531"/>
    <cellStyle name="Normale 2 2 4 3 2 2" xfId="19532"/>
    <cellStyle name="Normale 2 2 4 3 2 2 2" xfId="19533"/>
    <cellStyle name="Normale 2 2 4 3 2 2 2 2" xfId="19534"/>
    <cellStyle name="Normale 2 2 4 3 2 2 3" xfId="19535"/>
    <cellStyle name="Normale 2 2 4 3 2 3" xfId="19536"/>
    <cellStyle name="Normale 2 2 4 3 2 3 2" xfId="19537"/>
    <cellStyle name="Normale 2 2 4 3 2 4" xfId="19538"/>
    <cellStyle name="Normale 2 2 4 3 3" xfId="19539"/>
    <cellStyle name="Normale 2 2 4 3 3 2" xfId="19540"/>
    <cellStyle name="Normale 2 2 4 3 3 2 2" xfId="19541"/>
    <cellStyle name="Normale 2 2 4 3 3 3" xfId="19542"/>
    <cellStyle name="Normale 2 2 4 3 4" xfId="19543"/>
    <cellStyle name="Normale 2 2 4 3 4 2" xfId="19544"/>
    <cellStyle name="Normale 2 2 4 3 5" xfId="19545"/>
    <cellStyle name="Normale 2 2 4 4" xfId="19546"/>
    <cellStyle name="Normale 2 2 4 4 2" xfId="19547"/>
    <cellStyle name="Normale 2 2 4 4 2 2" xfId="19548"/>
    <cellStyle name="Normale 2 2 4 4 2 2 2" xfId="19549"/>
    <cellStyle name="Normale 2 2 4 4 2 3" xfId="19550"/>
    <cellStyle name="Normale 2 2 4 4 3" xfId="19551"/>
    <cellStyle name="Normale 2 2 4 4 3 2" xfId="19552"/>
    <cellStyle name="Normale 2 2 4 4 4" xfId="19553"/>
    <cellStyle name="Normale 2 2 4 5" xfId="19554"/>
    <cellStyle name="Normale 2 2 4 5 2" xfId="19555"/>
    <cellStyle name="Normale 2 2 4 5 2 2" xfId="19556"/>
    <cellStyle name="Normale 2 2 4 5 3" xfId="19557"/>
    <cellStyle name="Normale 2 2 4 6" xfId="19558"/>
    <cellStyle name="Normale 2 2 4 6 2" xfId="19559"/>
    <cellStyle name="Normale 2 2 4 7" xfId="19560"/>
    <cellStyle name="Normale 2 2 4 7 2" xfId="19561"/>
    <cellStyle name="Normale 2 2 4 8" xfId="19562"/>
    <cellStyle name="Normale 2 2 4 8 2" xfId="19563"/>
    <cellStyle name="Normale 2 2 4 9" xfId="19564"/>
    <cellStyle name="Normale 2 2 5" xfId="19565"/>
    <cellStyle name="Normale 2 2 5 2" xfId="19566"/>
    <cellStyle name="Normale 2 2 5 2 2" xfId="19567"/>
    <cellStyle name="Normale 2 2 5 2 2 2" xfId="19568"/>
    <cellStyle name="Normale 2 2 5 2 2 2 2" xfId="19569"/>
    <cellStyle name="Normale 2 2 5 2 2 2 2 2" xfId="19570"/>
    <cellStyle name="Normale 2 2 5 2 2 2 3" xfId="19571"/>
    <cellStyle name="Normale 2 2 5 2 2 3" xfId="19572"/>
    <cellStyle name="Normale 2 2 5 2 2 3 2" xfId="19573"/>
    <cellStyle name="Normale 2 2 5 2 2 4" xfId="19574"/>
    <cellStyle name="Normale 2 2 5 2 3" xfId="19575"/>
    <cellStyle name="Normale 2 2 5 2 3 2" xfId="19576"/>
    <cellStyle name="Normale 2 2 5 2 3 2 2" xfId="19577"/>
    <cellStyle name="Normale 2 2 5 2 3 3" xfId="19578"/>
    <cellStyle name="Normale 2 2 5 2 4" xfId="19579"/>
    <cellStyle name="Normale 2 2 5 2 4 2" xfId="19580"/>
    <cellStyle name="Normale 2 2 5 2 5" xfId="19581"/>
    <cellStyle name="Normale 2 2 5 2 5 2" xfId="19582"/>
    <cellStyle name="Normale 2 2 5 2 6" xfId="19583"/>
    <cellStyle name="Normale 2 2 5 3" xfId="19584"/>
    <cellStyle name="Normale 2 2 5 3 2" xfId="19585"/>
    <cellStyle name="Normale 2 2 5 3 2 2" xfId="19586"/>
    <cellStyle name="Normale 2 2 5 3 2 2 2" xfId="19587"/>
    <cellStyle name="Normale 2 2 5 3 2 3" xfId="19588"/>
    <cellStyle name="Normale 2 2 5 3 3" xfId="19589"/>
    <cellStyle name="Normale 2 2 5 3 3 2" xfId="19590"/>
    <cellStyle name="Normale 2 2 5 3 4" xfId="19591"/>
    <cellStyle name="Normale 2 2 5 4" xfId="19592"/>
    <cellStyle name="Normale 2 2 5 4 2" xfId="19593"/>
    <cellStyle name="Normale 2 2 5 4 2 2" xfId="19594"/>
    <cellStyle name="Normale 2 2 5 4 3" xfId="19595"/>
    <cellStyle name="Normale 2 2 5 5" xfId="19596"/>
    <cellStyle name="Normale 2 2 5 5 2" xfId="19597"/>
    <cellStyle name="Normale 2 2 5 6" xfId="19598"/>
    <cellStyle name="Normale 2 2 5 6 2" xfId="19599"/>
    <cellStyle name="Normale 2 2 5 7" xfId="19600"/>
    <cellStyle name="Normale 2 2 5 7 2" xfId="19601"/>
    <cellStyle name="Normale 2 2 5 8" xfId="19602"/>
    <cellStyle name="Normale 2 2 6" xfId="19603"/>
    <cellStyle name="Normale 2 2 6 2" xfId="19604"/>
    <cellStyle name="Normale 2 2 6 2 2" xfId="19605"/>
    <cellStyle name="Normale 2 2 6 2 2 2" xfId="19606"/>
    <cellStyle name="Normale 2 2 6 2 2 2 2" xfId="19607"/>
    <cellStyle name="Normale 2 2 6 2 2 3" xfId="19608"/>
    <cellStyle name="Normale 2 2 6 2 3" xfId="19609"/>
    <cellStyle name="Normale 2 2 6 2 3 2" xfId="19610"/>
    <cellStyle name="Normale 2 2 6 2 4" xfId="19611"/>
    <cellStyle name="Normale 2 2 6 3" xfId="19612"/>
    <cellStyle name="Normale 2 2 6 3 2" xfId="19613"/>
    <cellStyle name="Normale 2 2 6 3 2 2" xfId="19614"/>
    <cellStyle name="Normale 2 2 6 3 3" xfId="19615"/>
    <cellStyle name="Normale 2 2 6 4" xfId="19616"/>
    <cellStyle name="Normale 2 2 6 4 2" xfId="19617"/>
    <cellStyle name="Normale 2 2 6 5" xfId="19618"/>
    <cellStyle name="Normale 2 2 6 5 2" xfId="19619"/>
    <cellStyle name="Normale 2 2 6 6" xfId="19620"/>
    <cellStyle name="Normale 2 2 7" xfId="19621"/>
    <cellStyle name="Normale 2 2 7 2" xfId="19622"/>
    <cellStyle name="Normale 2 2 7 2 2" xfId="19623"/>
    <cellStyle name="Normale 2 2 7 2 2 2" xfId="19624"/>
    <cellStyle name="Normale 2 2 7 2 3" xfId="19625"/>
    <cellStyle name="Normale 2 2 7 3" xfId="19626"/>
    <cellStyle name="Normale 2 2 7 3 2" xfId="19627"/>
    <cellStyle name="Normale 2 2 7 4" xfId="19628"/>
    <cellStyle name="Normale 2 2 8" xfId="19629"/>
    <cellStyle name="Normale 2 2 8 2" xfId="19630"/>
    <cellStyle name="Normale 2 2 8 2 2" xfId="19631"/>
    <cellStyle name="Normale 2 2 8 3" xfId="19632"/>
    <cellStyle name="Normale 2 2 9" xfId="19633"/>
    <cellStyle name="Normale 2 2 9 2" xfId="19634"/>
    <cellStyle name="Normale 2 3" xfId="19635"/>
    <cellStyle name="Normale 2 3 10" xfId="19636"/>
    <cellStyle name="Normale 2 3 10 2" xfId="19637"/>
    <cellStyle name="Normale 2 3 11" xfId="19638"/>
    <cellStyle name="Normale 2 3 11 2" xfId="19639"/>
    <cellStyle name="Normale 2 3 12" xfId="19640"/>
    <cellStyle name="Normale 2 3 13" xfId="19641"/>
    <cellStyle name="Normale 2 3 2" xfId="19642"/>
    <cellStyle name="Normale 2 3 2 10" xfId="19643"/>
    <cellStyle name="Normale 2 3 2 10 2" xfId="19644"/>
    <cellStyle name="Normale 2 3 2 11" xfId="19645"/>
    <cellStyle name="Normale 2 3 2 2" xfId="19646"/>
    <cellStyle name="Normale 2 3 2 2 10" xfId="19647"/>
    <cellStyle name="Normale 2 3 2 2 2" xfId="19648"/>
    <cellStyle name="Normale 2 3 2 2 2 2" xfId="19649"/>
    <cellStyle name="Normale 2 3 2 2 2 2 2" xfId="19650"/>
    <cellStyle name="Normale 2 3 2 2 2 2 2 2" xfId="19651"/>
    <cellStyle name="Normale 2 3 2 2 2 2 2 2 2" xfId="19652"/>
    <cellStyle name="Normale 2 3 2 2 2 2 2 2 2 2" xfId="19653"/>
    <cellStyle name="Normale 2 3 2 2 2 2 2 2 2 2 2" xfId="19654"/>
    <cellStyle name="Normale 2 3 2 2 2 2 2 2 2 3" xfId="19655"/>
    <cellStyle name="Normale 2 3 2 2 2 2 2 2 3" xfId="19656"/>
    <cellStyle name="Normale 2 3 2 2 2 2 2 2 3 2" xfId="19657"/>
    <cellStyle name="Normale 2 3 2 2 2 2 2 2 4" xfId="19658"/>
    <cellStyle name="Normale 2 3 2 2 2 2 2 3" xfId="19659"/>
    <cellStyle name="Normale 2 3 2 2 2 2 2 3 2" xfId="19660"/>
    <cellStyle name="Normale 2 3 2 2 2 2 2 3 2 2" xfId="19661"/>
    <cellStyle name="Normale 2 3 2 2 2 2 2 3 3" xfId="19662"/>
    <cellStyle name="Normale 2 3 2 2 2 2 2 4" xfId="19663"/>
    <cellStyle name="Normale 2 3 2 2 2 2 2 4 2" xfId="19664"/>
    <cellStyle name="Normale 2 3 2 2 2 2 2 5" xfId="19665"/>
    <cellStyle name="Normale 2 3 2 2 2 2 3" xfId="19666"/>
    <cellStyle name="Normale 2 3 2 2 2 2 3 2" xfId="19667"/>
    <cellStyle name="Normale 2 3 2 2 2 2 3 2 2" xfId="19668"/>
    <cellStyle name="Normale 2 3 2 2 2 2 3 2 2 2" xfId="19669"/>
    <cellStyle name="Normale 2 3 2 2 2 2 3 2 3" xfId="19670"/>
    <cellStyle name="Normale 2 3 2 2 2 2 3 3" xfId="19671"/>
    <cellStyle name="Normale 2 3 2 2 2 2 3 3 2" xfId="19672"/>
    <cellStyle name="Normale 2 3 2 2 2 2 3 4" xfId="19673"/>
    <cellStyle name="Normale 2 3 2 2 2 2 4" xfId="19674"/>
    <cellStyle name="Normale 2 3 2 2 2 2 4 2" xfId="19675"/>
    <cellStyle name="Normale 2 3 2 2 2 2 4 2 2" xfId="19676"/>
    <cellStyle name="Normale 2 3 2 2 2 2 4 3" xfId="19677"/>
    <cellStyle name="Normale 2 3 2 2 2 2 5" xfId="19678"/>
    <cellStyle name="Normale 2 3 2 2 2 2 5 2" xfId="19679"/>
    <cellStyle name="Normale 2 3 2 2 2 2 6" xfId="19680"/>
    <cellStyle name="Normale 2 3 2 2 2 3" xfId="19681"/>
    <cellStyle name="Normale 2 3 2 2 2 3 2" xfId="19682"/>
    <cellStyle name="Normale 2 3 2 2 2 3 2 2" xfId="19683"/>
    <cellStyle name="Normale 2 3 2 2 2 3 2 2 2" xfId="19684"/>
    <cellStyle name="Normale 2 3 2 2 2 3 2 2 2 2" xfId="19685"/>
    <cellStyle name="Normale 2 3 2 2 2 3 2 2 3" xfId="19686"/>
    <cellStyle name="Normale 2 3 2 2 2 3 2 3" xfId="19687"/>
    <cellStyle name="Normale 2 3 2 2 2 3 2 3 2" xfId="19688"/>
    <cellStyle name="Normale 2 3 2 2 2 3 2 4" xfId="19689"/>
    <cellStyle name="Normale 2 3 2 2 2 3 3" xfId="19690"/>
    <cellStyle name="Normale 2 3 2 2 2 3 3 2" xfId="19691"/>
    <cellStyle name="Normale 2 3 2 2 2 3 3 2 2" xfId="19692"/>
    <cellStyle name="Normale 2 3 2 2 2 3 3 3" xfId="19693"/>
    <cellStyle name="Normale 2 3 2 2 2 3 4" xfId="19694"/>
    <cellStyle name="Normale 2 3 2 2 2 3 4 2" xfId="19695"/>
    <cellStyle name="Normale 2 3 2 2 2 3 5" xfId="19696"/>
    <cellStyle name="Normale 2 3 2 2 2 4" xfId="19697"/>
    <cellStyle name="Normale 2 3 2 2 2 4 2" xfId="19698"/>
    <cellStyle name="Normale 2 3 2 2 2 4 2 2" xfId="19699"/>
    <cellStyle name="Normale 2 3 2 2 2 4 2 2 2" xfId="19700"/>
    <cellStyle name="Normale 2 3 2 2 2 4 2 3" xfId="19701"/>
    <cellStyle name="Normale 2 3 2 2 2 4 3" xfId="19702"/>
    <cellStyle name="Normale 2 3 2 2 2 4 3 2" xfId="19703"/>
    <cellStyle name="Normale 2 3 2 2 2 4 4" xfId="19704"/>
    <cellStyle name="Normale 2 3 2 2 2 5" xfId="19705"/>
    <cellStyle name="Normale 2 3 2 2 2 5 2" xfId="19706"/>
    <cellStyle name="Normale 2 3 2 2 2 5 2 2" xfId="19707"/>
    <cellStyle name="Normale 2 3 2 2 2 5 3" xfId="19708"/>
    <cellStyle name="Normale 2 3 2 2 2 6" xfId="19709"/>
    <cellStyle name="Normale 2 3 2 2 2 6 2" xfId="19710"/>
    <cellStyle name="Normale 2 3 2 2 2 7" xfId="19711"/>
    <cellStyle name="Normale 2 3 2 2 2 7 2" xfId="19712"/>
    <cellStyle name="Normale 2 3 2 2 2 8" xfId="19713"/>
    <cellStyle name="Normale 2 3 2 2 2 8 2" xfId="19714"/>
    <cellStyle name="Normale 2 3 2 2 2 9" xfId="19715"/>
    <cellStyle name="Normale 2 3 2 2 3" xfId="19716"/>
    <cellStyle name="Normale 2 3 2 2 3 2" xfId="19717"/>
    <cellStyle name="Normale 2 3 2 2 3 2 2" xfId="19718"/>
    <cellStyle name="Normale 2 3 2 2 3 2 2 2" xfId="19719"/>
    <cellStyle name="Normale 2 3 2 2 3 2 2 2 2" xfId="19720"/>
    <cellStyle name="Normale 2 3 2 2 3 2 2 2 2 2" xfId="19721"/>
    <cellStyle name="Normale 2 3 2 2 3 2 2 2 3" xfId="19722"/>
    <cellStyle name="Normale 2 3 2 2 3 2 2 3" xfId="19723"/>
    <cellStyle name="Normale 2 3 2 2 3 2 2 3 2" xfId="19724"/>
    <cellStyle name="Normale 2 3 2 2 3 2 2 4" xfId="19725"/>
    <cellStyle name="Normale 2 3 2 2 3 2 3" xfId="19726"/>
    <cellStyle name="Normale 2 3 2 2 3 2 3 2" xfId="19727"/>
    <cellStyle name="Normale 2 3 2 2 3 2 3 2 2" xfId="19728"/>
    <cellStyle name="Normale 2 3 2 2 3 2 3 3" xfId="19729"/>
    <cellStyle name="Normale 2 3 2 2 3 2 4" xfId="19730"/>
    <cellStyle name="Normale 2 3 2 2 3 2 4 2" xfId="19731"/>
    <cellStyle name="Normale 2 3 2 2 3 2 5" xfId="19732"/>
    <cellStyle name="Normale 2 3 2 2 3 3" xfId="19733"/>
    <cellStyle name="Normale 2 3 2 2 3 3 2" xfId="19734"/>
    <cellStyle name="Normale 2 3 2 2 3 3 2 2" xfId="19735"/>
    <cellStyle name="Normale 2 3 2 2 3 3 2 2 2" xfId="19736"/>
    <cellStyle name="Normale 2 3 2 2 3 3 2 3" xfId="19737"/>
    <cellStyle name="Normale 2 3 2 2 3 3 3" xfId="19738"/>
    <cellStyle name="Normale 2 3 2 2 3 3 3 2" xfId="19739"/>
    <cellStyle name="Normale 2 3 2 2 3 3 4" xfId="19740"/>
    <cellStyle name="Normale 2 3 2 2 3 4" xfId="19741"/>
    <cellStyle name="Normale 2 3 2 2 3 4 2" xfId="19742"/>
    <cellStyle name="Normale 2 3 2 2 3 4 2 2" xfId="19743"/>
    <cellStyle name="Normale 2 3 2 2 3 4 3" xfId="19744"/>
    <cellStyle name="Normale 2 3 2 2 3 5" xfId="19745"/>
    <cellStyle name="Normale 2 3 2 2 3 5 2" xfId="19746"/>
    <cellStyle name="Normale 2 3 2 2 3 6" xfId="19747"/>
    <cellStyle name="Normale 2 3 2 2 4" xfId="19748"/>
    <cellStyle name="Normale 2 3 2 2 4 2" xfId="19749"/>
    <cellStyle name="Normale 2 3 2 2 4 2 2" xfId="19750"/>
    <cellStyle name="Normale 2 3 2 2 4 2 2 2" xfId="19751"/>
    <cellStyle name="Normale 2 3 2 2 4 2 2 2 2" xfId="19752"/>
    <cellStyle name="Normale 2 3 2 2 4 2 2 3" xfId="19753"/>
    <cellStyle name="Normale 2 3 2 2 4 2 3" xfId="19754"/>
    <cellStyle name="Normale 2 3 2 2 4 2 3 2" xfId="19755"/>
    <cellStyle name="Normale 2 3 2 2 4 2 4" xfId="19756"/>
    <cellStyle name="Normale 2 3 2 2 4 3" xfId="19757"/>
    <cellStyle name="Normale 2 3 2 2 4 3 2" xfId="19758"/>
    <cellStyle name="Normale 2 3 2 2 4 3 2 2" xfId="19759"/>
    <cellStyle name="Normale 2 3 2 2 4 3 3" xfId="19760"/>
    <cellStyle name="Normale 2 3 2 2 4 4" xfId="19761"/>
    <cellStyle name="Normale 2 3 2 2 4 4 2" xfId="19762"/>
    <cellStyle name="Normale 2 3 2 2 4 5" xfId="19763"/>
    <cellStyle name="Normale 2 3 2 2 5" xfId="19764"/>
    <cellStyle name="Normale 2 3 2 2 5 2" xfId="19765"/>
    <cellStyle name="Normale 2 3 2 2 5 2 2" xfId="19766"/>
    <cellStyle name="Normale 2 3 2 2 5 2 2 2" xfId="19767"/>
    <cellStyle name="Normale 2 3 2 2 5 2 3" xfId="19768"/>
    <cellStyle name="Normale 2 3 2 2 5 3" xfId="19769"/>
    <cellStyle name="Normale 2 3 2 2 5 3 2" xfId="19770"/>
    <cellStyle name="Normale 2 3 2 2 5 4" xfId="19771"/>
    <cellStyle name="Normale 2 3 2 2 6" xfId="19772"/>
    <cellStyle name="Normale 2 3 2 2 6 2" xfId="19773"/>
    <cellStyle name="Normale 2 3 2 2 6 2 2" xfId="19774"/>
    <cellStyle name="Normale 2 3 2 2 6 3" xfId="19775"/>
    <cellStyle name="Normale 2 3 2 2 7" xfId="19776"/>
    <cellStyle name="Normale 2 3 2 2 7 2" xfId="19777"/>
    <cellStyle name="Normale 2 3 2 2 8" xfId="19778"/>
    <cellStyle name="Normale 2 3 2 2 8 2" xfId="19779"/>
    <cellStyle name="Normale 2 3 2 2 9" xfId="19780"/>
    <cellStyle name="Normale 2 3 2 2 9 2" xfId="19781"/>
    <cellStyle name="Normale 2 3 2 3" xfId="19782"/>
    <cellStyle name="Normale 2 3 2 3 2" xfId="19783"/>
    <cellStyle name="Normale 2 3 2 3 2 2" xfId="19784"/>
    <cellStyle name="Normale 2 3 2 3 2 2 2" xfId="19785"/>
    <cellStyle name="Normale 2 3 2 3 2 2 2 2" xfId="19786"/>
    <cellStyle name="Normale 2 3 2 3 2 2 2 2 2" xfId="19787"/>
    <cellStyle name="Normale 2 3 2 3 2 2 2 2 2 2" xfId="19788"/>
    <cellStyle name="Normale 2 3 2 3 2 2 2 2 3" xfId="19789"/>
    <cellStyle name="Normale 2 3 2 3 2 2 2 3" xfId="19790"/>
    <cellStyle name="Normale 2 3 2 3 2 2 2 3 2" xfId="19791"/>
    <cellStyle name="Normale 2 3 2 3 2 2 2 4" xfId="19792"/>
    <cellStyle name="Normale 2 3 2 3 2 2 3" xfId="19793"/>
    <cellStyle name="Normale 2 3 2 3 2 2 3 2" xfId="19794"/>
    <cellStyle name="Normale 2 3 2 3 2 2 3 2 2" xfId="19795"/>
    <cellStyle name="Normale 2 3 2 3 2 2 3 3" xfId="19796"/>
    <cellStyle name="Normale 2 3 2 3 2 2 4" xfId="19797"/>
    <cellStyle name="Normale 2 3 2 3 2 2 4 2" xfId="19798"/>
    <cellStyle name="Normale 2 3 2 3 2 2 5" xfId="19799"/>
    <cellStyle name="Normale 2 3 2 3 2 3" xfId="19800"/>
    <cellStyle name="Normale 2 3 2 3 2 3 2" xfId="19801"/>
    <cellStyle name="Normale 2 3 2 3 2 3 2 2" xfId="19802"/>
    <cellStyle name="Normale 2 3 2 3 2 3 2 2 2" xfId="19803"/>
    <cellStyle name="Normale 2 3 2 3 2 3 2 3" xfId="19804"/>
    <cellStyle name="Normale 2 3 2 3 2 3 3" xfId="19805"/>
    <cellStyle name="Normale 2 3 2 3 2 3 3 2" xfId="19806"/>
    <cellStyle name="Normale 2 3 2 3 2 3 4" xfId="19807"/>
    <cellStyle name="Normale 2 3 2 3 2 4" xfId="19808"/>
    <cellStyle name="Normale 2 3 2 3 2 4 2" xfId="19809"/>
    <cellStyle name="Normale 2 3 2 3 2 4 2 2" xfId="19810"/>
    <cellStyle name="Normale 2 3 2 3 2 4 3" xfId="19811"/>
    <cellStyle name="Normale 2 3 2 3 2 5" xfId="19812"/>
    <cellStyle name="Normale 2 3 2 3 2 5 2" xfId="19813"/>
    <cellStyle name="Normale 2 3 2 3 2 6" xfId="19814"/>
    <cellStyle name="Normale 2 3 2 3 2 6 2" xfId="19815"/>
    <cellStyle name="Normale 2 3 2 3 2 7" xfId="19816"/>
    <cellStyle name="Normale 2 3 2 3 3" xfId="19817"/>
    <cellStyle name="Normale 2 3 2 3 3 2" xfId="19818"/>
    <cellStyle name="Normale 2 3 2 3 3 2 2" xfId="19819"/>
    <cellStyle name="Normale 2 3 2 3 3 2 2 2" xfId="19820"/>
    <cellStyle name="Normale 2 3 2 3 3 2 2 2 2" xfId="19821"/>
    <cellStyle name="Normale 2 3 2 3 3 2 2 3" xfId="19822"/>
    <cellStyle name="Normale 2 3 2 3 3 2 3" xfId="19823"/>
    <cellStyle name="Normale 2 3 2 3 3 2 3 2" xfId="19824"/>
    <cellStyle name="Normale 2 3 2 3 3 2 4" xfId="19825"/>
    <cellStyle name="Normale 2 3 2 3 3 3" xfId="19826"/>
    <cellStyle name="Normale 2 3 2 3 3 3 2" xfId="19827"/>
    <cellStyle name="Normale 2 3 2 3 3 3 2 2" xfId="19828"/>
    <cellStyle name="Normale 2 3 2 3 3 3 3" xfId="19829"/>
    <cellStyle name="Normale 2 3 2 3 3 4" xfId="19830"/>
    <cellStyle name="Normale 2 3 2 3 3 4 2" xfId="19831"/>
    <cellStyle name="Normale 2 3 2 3 3 5" xfId="19832"/>
    <cellStyle name="Normale 2 3 2 3 4" xfId="19833"/>
    <cellStyle name="Normale 2 3 2 3 4 2" xfId="19834"/>
    <cellStyle name="Normale 2 3 2 3 4 2 2" xfId="19835"/>
    <cellStyle name="Normale 2 3 2 3 4 2 2 2" xfId="19836"/>
    <cellStyle name="Normale 2 3 2 3 4 2 3" xfId="19837"/>
    <cellStyle name="Normale 2 3 2 3 4 3" xfId="19838"/>
    <cellStyle name="Normale 2 3 2 3 4 3 2" xfId="19839"/>
    <cellStyle name="Normale 2 3 2 3 4 4" xfId="19840"/>
    <cellStyle name="Normale 2 3 2 3 5" xfId="19841"/>
    <cellStyle name="Normale 2 3 2 3 5 2" xfId="19842"/>
    <cellStyle name="Normale 2 3 2 3 5 2 2" xfId="19843"/>
    <cellStyle name="Normale 2 3 2 3 5 3" xfId="19844"/>
    <cellStyle name="Normale 2 3 2 3 6" xfId="19845"/>
    <cellStyle name="Normale 2 3 2 3 6 2" xfId="19846"/>
    <cellStyle name="Normale 2 3 2 3 7" xfId="19847"/>
    <cellStyle name="Normale 2 3 2 3 7 2" xfId="19848"/>
    <cellStyle name="Normale 2 3 2 3 8" xfId="19849"/>
    <cellStyle name="Normale 2 3 2 3 8 2" xfId="19850"/>
    <cellStyle name="Normale 2 3 2 3 9" xfId="19851"/>
    <cellStyle name="Normale 2 3 2 4" xfId="19852"/>
    <cellStyle name="Normale 2 3 2 4 2" xfId="19853"/>
    <cellStyle name="Normale 2 3 2 4 2 2" xfId="19854"/>
    <cellStyle name="Normale 2 3 2 4 2 2 2" xfId="19855"/>
    <cellStyle name="Normale 2 3 2 4 2 2 2 2" xfId="19856"/>
    <cellStyle name="Normale 2 3 2 4 2 2 2 2 2" xfId="19857"/>
    <cellStyle name="Normale 2 3 2 4 2 2 2 3" xfId="19858"/>
    <cellStyle name="Normale 2 3 2 4 2 2 3" xfId="19859"/>
    <cellStyle name="Normale 2 3 2 4 2 2 3 2" xfId="19860"/>
    <cellStyle name="Normale 2 3 2 4 2 2 4" xfId="19861"/>
    <cellStyle name="Normale 2 3 2 4 2 3" xfId="19862"/>
    <cellStyle name="Normale 2 3 2 4 2 3 2" xfId="19863"/>
    <cellStyle name="Normale 2 3 2 4 2 3 2 2" xfId="19864"/>
    <cellStyle name="Normale 2 3 2 4 2 3 3" xfId="19865"/>
    <cellStyle name="Normale 2 3 2 4 2 4" xfId="19866"/>
    <cellStyle name="Normale 2 3 2 4 2 4 2" xfId="19867"/>
    <cellStyle name="Normale 2 3 2 4 2 5" xfId="19868"/>
    <cellStyle name="Normale 2 3 2 4 3" xfId="19869"/>
    <cellStyle name="Normale 2 3 2 4 3 2" xfId="19870"/>
    <cellStyle name="Normale 2 3 2 4 3 2 2" xfId="19871"/>
    <cellStyle name="Normale 2 3 2 4 3 2 2 2" xfId="19872"/>
    <cellStyle name="Normale 2 3 2 4 3 2 3" xfId="19873"/>
    <cellStyle name="Normale 2 3 2 4 3 3" xfId="19874"/>
    <cellStyle name="Normale 2 3 2 4 3 3 2" xfId="19875"/>
    <cellStyle name="Normale 2 3 2 4 3 4" xfId="19876"/>
    <cellStyle name="Normale 2 3 2 4 4" xfId="19877"/>
    <cellStyle name="Normale 2 3 2 4 4 2" xfId="19878"/>
    <cellStyle name="Normale 2 3 2 4 4 2 2" xfId="19879"/>
    <cellStyle name="Normale 2 3 2 4 4 3" xfId="19880"/>
    <cellStyle name="Normale 2 3 2 4 5" xfId="19881"/>
    <cellStyle name="Normale 2 3 2 4 5 2" xfId="19882"/>
    <cellStyle name="Normale 2 3 2 4 6" xfId="19883"/>
    <cellStyle name="Normale 2 3 2 4 6 2" xfId="19884"/>
    <cellStyle name="Normale 2 3 2 4 7" xfId="19885"/>
    <cellStyle name="Normale 2 3 2 5" xfId="19886"/>
    <cellStyle name="Normale 2 3 2 5 2" xfId="19887"/>
    <cellStyle name="Normale 2 3 2 5 2 2" xfId="19888"/>
    <cellStyle name="Normale 2 3 2 5 2 2 2" xfId="19889"/>
    <cellStyle name="Normale 2 3 2 5 2 2 2 2" xfId="19890"/>
    <cellStyle name="Normale 2 3 2 5 2 2 3" xfId="19891"/>
    <cellStyle name="Normale 2 3 2 5 2 3" xfId="19892"/>
    <cellStyle name="Normale 2 3 2 5 2 3 2" xfId="19893"/>
    <cellStyle name="Normale 2 3 2 5 2 4" xfId="19894"/>
    <cellStyle name="Normale 2 3 2 5 3" xfId="19895"/>
    <cellStyle name="Normale 2 3 2 5 3 2" xfId="19896"/>
    <cellStyle name="Normale 2 3 2 5 3 2 2" xfId="19897"/>
    <cellStyle name="Normale 2 3 2 5 3 3" xfId="19898"/>
    <cellStyle name="Normale 2 3 2 5 4" xfId="19899"/>
    <cellStyle name="Normale 2 3 2 5 4 2" xfId="19900"/>
    <cellStyle name="Normale 2 3 2 5 5" xfId="19901"/>
    <cellStyle name="Normale 2 3 2 6" xfId="19902"/>
    <cellStyle name="Normale 2 3 2 6 2" xfId="19903"/>
    <cellStyle name="Normale 2 3 2 6 2 2" xfId="19904"/>
    <cellStyle name="Normale 2 3 2 6 2 2 2" xfId="19905"/>
    <cellStyle name="Normale 2 3 2 6 2 3" xfId="19906"/>
    <cellStyle name="Normale 2 3 2 6 3" xfId="19907"/>
    <cellStyle name="Normale 2 3 2 6 3 2" xfId="19908"/>
    <cellStyle name="Normale 2 3 2 6 4" xfId="19909"/>
    <cellStyle name="Normale 2 3 2 7" xfId="19910"/>
    <cellStyle name="Normale 2 3 2 7 2" xfId="19911"/>
    <cellStyle name="Normale 2 3 2 7 2 2" xfId="19912"/>
    <cellStyle name="Normale 2 3 2 7 3" xfId="19913"/>
    <cellStyle name="Normale 2 3 2 8" xfId="19914"/>
    <cellStyle name="Normale 2 3 2 8 2" xfId="19915"/>
    <cellStyle name="Normale 2 3 2 9" xfId="19916"/>
    <cellStyle name="Normale 2 3 2 9 2" xfId="19917"/>
    <cellStyle name="Normale 2 3 3" xfId="19918"/>
    <cellStyle name="Normale 2 3 3 10" xfId="19919"/>
    <cellStyle name="Normale 2 3 3 11" xfId="19920"/>
    <cellStyle name="Normale 2 3 3 2" xfId="19921"/>
    <cellStyle name="Normale 2 3 3 2 2" xfId="19922"/>
    <cellStyle name="Normale 2 3 3 2 2 2" xfId="19923"/>
    <cellStyle name="Normale 2 3 3 2 2 2 2" xfId="19924"/>
    <cellStyle name="Normale 2 3 3 2 2 2 2 2" xfId="19925"/>
    <cellStyle name="Normale 2 3 3 2 2 2 2 2 2" xfId="19926"/>
    <cellStyle name="Normale 2 3 3 2 2 2 2 2 2 2" xfId="19927"/>
    <cellStyle name="Normale 2 3 3 2 2 2 2 2 3" xfId="19928"/>
    <cellStyle name="Normale 2 3 3 2 2 2 2 3" xfId="19929"/>
    <cellStyle name="Normale 2 3 3 2 2 2 2 3 2" xfId="19930"/>
    <cellStyle name="Normale 2 3 3 2 2 2 2 4" xfId="19931"/>
    <cellStyle name="Normale 2 3 3 2 2 2 3" xfId="19932"/>
    <cellStyle name="Normale 2 3 3 2 2 2 3 2" xfId="19933"/>
    <cellStyle name="Normale 2 3 3 2 2 2 3 2 2" xfId="19934"/>
    <cellStyle name="Normale 2 3 3 2 2 2 3 3" xfId="19935"/>
    <cellStyle name="Normale 2 3 3 2 2 2 4" xfId="19936"/>
    <cellStyle name="Normale 2 3 3 2 2 2 4 2" xfId="19937"/>
    <cellStyle name="Normale 2 3 3 2 2 2 5" xfId="19938"/>
    <cellStyle name="Normale 2 3 3 2 2 3" xfId="19939"/>
    <cellStyle name="Normale 2 3 3 2 2 3 2" xfId="19940"/>
    <cellStyle name="Normale 2 3 3 2 2 3 2 2" xfId="19941"/>
    <cellStyle name="Normale 2 3 3 2 2 3 2 2 2" xfId="19942"/>
    <cellStyle name="Normale 2 3 3 2 2 3 2 3" xfId="19943"/>
    <cellStyle name="Normale 2 3 3 2 2 3 3" xfId="19944"/>
    <cellStyle name="Normale 2 3 3 2 2 3 3 2" xfId="19945"/>
    <cellStyle name="Normale 2 3 3 2 2 3 4" xfId="19946"/>
    <cellStyle name="Normale 2 3 3 2 2 4" xfId="19947"/>
    <cellStyle name="Normale 2 3 3 2 2 4 2" xfId="19948"/>
    <cellStyle name="Normale 2 3 3 2 2 4 2 2" xfId="19949"/>
    <cellStyle name="Normale 2 3 3 2 2 4 3" xfId="19950"/>
    <cellStyle name="Normale 2 3 3 2 2 5" xfId="19951"/>
    <cellStyle name="Normale 2 3 3 2 2 5 2" xfId="19952"/>
    <cellStyle name="Normale 2 3 3 2 2 6" xfId="19953"/>
    <cellStyle name="Normale 2 3 3 2 3" xfId="19954"/>
    <cellStyle name="Normale 2 3 3 2 3 2" xfId="19955"/>
    <cellStyle name="Normale 2 3 3 2 3 2 2" xfId="19956"/>
    <cellStyle name="Normale 2 3 3 2 3 2 2 2" xfId="19957"/>
    <cellStyle name="Normale 2 3 3 2 3 2 2 2 2" xfId="19958"/>
    <cellStyle name="Normale 2 3 3 2 3 2 2 3" xfId="19959"/>
    <cellStyle name="Normale 2 3 3 2 3 2 3" xfId="19960"/>
    <cellStyle name="Normale 2 3 3 2 3 2 3 2" xfId="19961"/>
    <cellStyle name="Normale 2 3 3 2 3 2 4" xfId="19962"/>
    <cellStyle name="Normale 2 3 3 2 3 3" xfId="19963"/>
    <cellStyle name="Normale 2 3 3 2 3 3 2" xfId="19964"/>
    <cellStyle name="Normale 2 3 3 2 3 3 2 2" xfId="19965"/>
    <cellStyle name="Normale 2 3 3 2 3 3 3" xfId="19966"/>
    <cellStyle name="Normale 2 3 3 2 3 4" xfId="19967"/>
    <cellStyle name="Normale 2 3 3 2 3 4 2" xfId="19968"/>
    <cellStyle name="Normale 2 3 3 2 3 5" xfId="19969"/>
    <cellStyle name="Normale 2 3 3 2 4" xfId="19970"/>
    <cellStyle name="Normale 2 3 3 2 4 2" xfId="19971"/>
    <cellStyle name="Normale 2 3 3 2 4 2 2" xfId="19972"/>
    <cellStyle name="Normale 2 3 3 2 4 2 2 2" xfId="19973"/>
    <cellStyle name="Normale 2 3 3 2 4 2 3" xfId="19974"/>
    <cellStyle name="Normale 2 3 3 2 4 3" xfId="19975"/>
    <cellStyle name="Normale 2 3 3 2 4 3 2" xfId="19976"/>
    <cellStyle name="Normale 2 3 3 2 4 4" xfId="19977"/>
    <cellStyle name="Normale 2 3 3 2 5" xfId="19978"/>
    <cellStyle name="Normale 2 3 3 2 5 2" xfId="19979"/>
    <cellStyle name="Normale 2 3 3 2 5 2 2" xfId="19980"/>
    <cellStyle name="Normale 2 3 3 2 5 3" xfId="19981"/>
    <cellStyle name="Normale 2 3 3 2 6" xfId="19982"/>
    <cellStyle name="Normale 2 3 3 2 6 2" xfId="19983"/>
    <cellStyle name="Normale 2 3 3 2 7" xfId="19984"/>
    <cellStyle name="Normale 2 3 3 2 7 2" xfId="19985"/>
    <cellStyle name="Normale 2 3 3 2 8" xfId="19986"/>
    <cellStyle name="Normale 2 3 3 2 8 2" xfId="19987"/>
    <cellStyle name="Normale 2 3 3 2 9" xfId="19988"/>
    <cellStyle name="Normale 2 3 3 3" xfId="19989"/>
    <cellStyle name="Normale 2 3 3 3 2" xfId="19990"/>
    <cellStyle name="Normale 2 3 3 3 2 2" xfId="19991"/>
    <cellStyle name="Normale 2 3 3 3 2 2 2" xfId="19992"/>
    <cellStyle name="Normale 2 3 3 3 2 2 2 2" xfId="19993"/>
    <cellStyle name="Normale 2 3 3 3 2 2 2 2 2" xfId="19994"/>
    <cellStyle name="Normale 2 3 3 3 2 2 2 3" xfId="19995"/>
    <cellStyle name="Normale 2 3 3 3 2 2 3" xfId="19996"/>
    <cellStyle name="Normale 2 3 3 3 2 2 3 2" xfId="19997"/>
    <cellStyle name="Normale 2 3 3 3 2 2 4" xfId="19998"/>
    <cellStyle name="Normale 2 3 3 3 2 3" xfId="19999"/>
    <cellStyle name="Normale 2 3 3 3 2 3 2" xfId="20000"/>
    <cellStyle name="Normale 2 3 3 3 2 3 2 2" xfId="20001"/>
    <cellStyle name="Normale 2 3 3 3 2 3 3" xfId="20002"/>
    <cellStyle name="Normale 2 3 3 3 2 4" xfId="20003"/>
    <cellStyle name="Normale 2 3 3 3 2 4 2" xfId="20004"/>
    <cellStyle name="Normale 2 3 3 3 2 5" xfId="20005"/>
    <cellStyle name="Normale 2 3 3 3 3" xfId="20006"/>
    <cellStyle name="Normale 2 3 3 3 3 2" xfId="20007"/>
    <cellStyle name="Normale 2 3 3 3 3 2 2" xfId="20008"/>
    <cellStyle name="Normale 2 3 3 3 3 2 2 2" xfId="20009"/>
    <cellStyle name="Normale 2 3 3 3 3 2 3" xfId="20010"/>
    <cellStyle name="Normale 2 3 3 3 3 3" xfId="20011"/>
    <cellStyle name="Normale 2 3 3 3 3 3 2" xfId="20012"/>
    <cellStyle name="Normale 2 3 3 3 3 4" xfId="20013"/>
    <cellStyle name="Normale 2 3 3 3 4" xfId="20014"/>
    <cellStyle name="Normale 2 3 3 3 4 2" xfId="20015"/>
    <cellStyle name="Normale 2 3 3 3 4 2 2" xfId="20016"/>
    <cellStyle name="Normale 2 3 3 3 4 3" xfId="20017"/>
    <cellStyle name="Normale 2 3 3 3 5" xfId="20018"/>
    <cellStyle name="Normale 2 3 3 3 5 2" xfId="20019"/>
    <cellStyle name="Normale 2 3 3 3 6" xfId="20020"/>
    <cellStyle name="Normale 2 3 3 4" xfId="20021"/>
    <cellStyle name="Normale 2 3 3 4 2" xfId="20022"/>
    <cellStyle name="Normale 2 3 3 4 2 2" xfId="20023"/>
    <cellStyle name="Normale 2 3 3 4 2 2 2" xfId="20024"/>
    <cellStyle name="Normale 2 3 3 4 2 2 2 2" xfId="20025"/>
    <cellStyle name="Normale 2 3 3 4 2 2 3" xfId="20026"/>
    <cellStyle name="Normale 2 3 3 4 2 3" xfId="20027"/>
    <cellStyle name="Normale 2 3 3 4 2 3 2" xfId="20028"/>
    <cellStyle name="Normale 2 3 3 4 2 4" xfId="20029"/>
    <cellStyle name="Normale 2 3 3 4 3" xfId="20030"/>
    <cellStyle name="Normale 2 3 3 4 3 2" xfId="20031"/>
    <cellStyle name="Normale 2 3 3 4 3 2 2" xfId="20032"/>
    <cellStyle name="Normale 2 3 3 4 3 3" xfId="20033"/>
    <cellStyle name="Normale 2 3 3 4 4" xfId="20034"/>
    <cellStyle name="Normale 2 3 3 4 4 2" xfId="20035"/>
    <cellStyle name="Normale 2 3 3 4 5" xfId="20036"/>
    <cellStyle name="Normale 2 3 3 5" xfId="20037"/>
    <cellStyle name="Normale 2 3 3 5 2" xfId="20038"/>
    <cellStyle name="Normale 2 3 3 5 2 2" xfId="20039"/>
    <cellStyle name="Normale 2 3 3 5 2 2 2" xfId="20040"/>
    <cellStyle name="Normale 2 3 3 5 2 3" xfId="20041"/>
    <cellStyle name="Normale 2 3 3 5 3" xfId="20042"/>
    <cellStyle name="Normale 2 3 3 5 3 2" xfId="20043"/>
    <cellStyle name="Normale 2 3 3 5 4" xfId="20044"/>
    <cellStyle name="Normale 2 3 3 6" xfId="20045"/>
    <cellStyle name="Normale 2 3 3 6 2" xfId="20046"/>
    <cellStyle name="Normale 2 3 3 6 2 2" xfId="20047"/>
    <cellStyle name="Normale 2 3 3 6 3" xfId="20048"/>
    <cellStyle name="Normale 2 3 3 7" xfId="20049"/>
    <cellStyle name="Normale 2 3 3 7 2" xfId="20050"/>
    <cellStyle name="Normale 2 3 3 8" xfId="20051"/>
    <cellStyle name="Normale 2 3 3 8 2" xfId="20052"/>
    <cellStyle name="Normale 2 3 3 9" xfId="20053"/>
    <cellStyle name="Normale 2 3 3 9 2" xfId="20054"/>
    <cellStyle name="Normale 2 3 4" xfId="20055"/>
    <cellStyle name="Normale 2 3 4 2" xfId="20056"/>
    <cellStyle name="Normale 2 3 4 2 2" xfId="20057"/>
    <cellStyle name="Normale 2 3 4 2 2 2" xfId="20058"/>
    <cellStyle name="Normale 2 3 4 2 2 2 2" xfId="20059"/>
    <cellStyle name="Normale 2 3 4 2 2 2 2 2" xfId="20060"/>
    <cellStyle name="Normale 2 3 4 2 2 2 2 2 2" xfId="20061"/>
    <cellStyle name="Normale 2 3 4 2 2 2 2 3" xfId="20062"/>
    <cellStyle name="Normale 2 3 4 2 2 2 3" xfId="20063"/>
    <cellStyle name="Normale 2 3 4 2 2 2 3 2" xfId="20064"/>
    <cellStyle name="Normale 2 3 4 2 2 2 4" xfId="20065"/>
    <cellStyle name="Normale 2 3 4 2 2 3" xfId="20066"/>
    <cellStyle name="Normale 2 3 4 2 2 3 2" xfId="20067"/>
    <cellStyle name="Normale 2 3 4 2 2 3 2 2" xfId="20068"/>
    <cellStyle name="Normale 2 3 4 2 2 3 3" xfId="20069"/>
    <cellStyle name="Normale 2 3 4 2 2 4" xfId="20070"/>
    <cellStyle name="Normale 2 3 4 2 2 4 2" xfId="20071"/>
    <cellStyle name="Normale 2 3 4 2 2 5" xfId="20072"/>
    <cellStyle name="Normale 2 3 4 2 3" xfId="20073"/>
    <cellStyle name="Normale 2 3 4 2 3 2" xfId="20074"/>
    <cellStyle name="Normale 2 3 4 2 3 2 2" xfId="20075"/>
    <cellStyle name="Normale 2 3 4 2 3 2 2 2" xfId="20076"/>
    <cellStyle name="Normale 2 3 4 2 3 2 3" xfId="20077"/>
    <cellStyle name="Normale 2 3 4 2 3 3" xfId="20078"/>
    <cellStyle name="Normale 2 3 4 2 3 3 2" xfId="20079"/>
    <cellStyle name="Normale 2 3 4 2 3 4" xfId="20080"/>
    <cellStyle name="Normale 2 3 4 2 4" xfId="20081"/>
    <cellStyle name="Normale 2 3 4 2 4 2" xfId="20082"/>
    <cellStyle name="Normale 2 3 4 2 4 2 2" xfId="20083"/>
    <cellStyle name="Normale 2 3 4 2 4 3" xfId="20084"/>
    <cellStyle name="Normale 2 3 4 2 5" xfId="20085"/>
    <cellStyle name="Normale 2 3 4 2 5 2" xfId="20086"/>
    <cellStyle name="Normale 2 3 4 2 6" xfId="20087"/>
    <cellStyle name="Normale 2 3 4 2 6 2" xfId="20088"/>
    <cellStyle name="Normale 2 3 4 2 7" xfId="20089"/>
    <cellStyle name="Normale 2 3 4 3" xfId="20090"/>
    <cellStyle name="Normale 2 3 4 3 2" xfId="20091"/>
    <cellStyle name="Normale 2 3 4 3 2 2" xfId="20092"/>
    <cellStyle name="Normale 2 3 4 3 2 2 2" xfId="20093"/>
    <cellStyle name="Normale 2 3 4 3 2 2 2 2" xfId="20094"/>
    <cellStyle name="Normale 2 3 4 3 2 2 3" xfId="20095"/>
    <cellStyle name="Normale 2 3 4 3 2 3" xfId="20096"/>
    <cellStyle name="Normale 2 3 4 3 2 3 2" xfId="20097"/>
    <cellStyle name="Normale 2 3 4 3 2 4" xfId="20098"/>
    <cellStyle name="Normale 2 3 4 3 3" xfId="20099"/>
    <cellStyle name="Normale 2 3 4 3 3 2" xfId="20100"/>
    <cellStyle name="Normale 2 3 4 3 3 2 2" xfId="20101"/>
    <cellStyle name="Normale 2 3 4 3 3 3" xfId="20102"/>
    <cellStyle name="Normale 2 3 4 3 4" xfId="20103"/>
    <cellStyle name="Normale 2 3 4 3 4 2" xfId="20104"/>
    <cellStyle name="Normale 2 3 4 3 5" xfId="20105"/>
    <cellStyle name="Normale 2 3 4 4" xfId="20106"/>
    <cellStyle name="Normale 2 3 4 4 2" xfId="20107"/>
    <cellStyle name="Normale 2 3 4 4 2 2" xfId="20108"/>
    <cellStyle name="Normale 2 3 4 4 2 2 2" xfId="20109"/>
    <cellStyle name="Normale 2 3 4 4 2 3" xfId="20110"/>
    <cellStyle name="Normale 2 3 4 4 3" xfId="20111"/>
    <cellStyle name="Normale 2 3 4 4 3 2" xfId="20112"/>
    <cellStyle name="Normale 2 3 4 4 4" xfId="20113"/>
    <cellStyle name="Normale 2 3 4 5" xfId="20114"/>
    <cellStyle name="Normale 2 3 4 5 2" xfId="20115"/>
    <cellStyle name="Normale 2 3 4 5 2 2" xfId="20116"/>
    <cellStyle name="Normale 2 3 4 5 3" xfId="20117"/>
    <cellStyle name="Normale 2 3 4 6" xfId="20118"/>
    <cellStyle name="Normale 2 3 4 6 2" xfId="20119"/>
    <cellStyle name="Normale 2 3 4 7" xfId="20120"/>
    <cellStyle name="Normale 2 3 4 7 2" xfId="20121"/>
    <cellStyle name="Normale 2 3 4 8" xfId="20122"/>
    <cellStyle name="Normale 2 3 4 8 2" xfId="20123"/>
    <cellStyle name="Normale 2 3 4 9" xfId="20124"/>
    <cellStyle name="Normale 2 3 5" xfId="20125"/>
    <cellStyle name="Normale 2 3 5 2" xfId="20126"/>
    <cellStyle name="Normale 2 3 5 2 2" xfId="20127"/>
    <cellStyle name="Normale 2 3 5 2 2 2" xfId="20128"/>
    <cellStyle name="Normale 2 3 5 2 2 2 2" xfId="20129"/>
    <cellStyle name="Normale 2 3 5 2 2 2 2 2" xfId="20130"/>
    <cellStyle name="Normale 2 3 5 2 2 2 3" xfId="20131"/>
    <cellStyle name="Normale 2 3 5 2 2 3" xfId="20132"/>
    <cellStyle name="Normale 2 3 5 2 2 3 2" xfId="20133"/>
    <cellStyle name="Normale 2 3 5 2 2 4" xfId="20134"/>
    <cellStyle name="Normale 2 3 5 2 3" xfId="20135"/>
    <cellStyle name="Normale 2 3 5 2 3 2" xfId="20136"/>
    <cellStyle name="Normale 2 3 5 2 3 2 2" xfId="20137"/>
    <cellStyle name="Normale 2 3 5 2 3 3" xfId="20138"/>
    <cellStyle name="Normale 2 3 5 2 4" xfId="20139"/>
    <cellStyle name="Normale 2 3 5 2 4 2" xfId="20140"/>
    <cellStyle name="Normale 2 3 5 2 5" xfId="20141"/>
    <cellStyle name="Normale 2 3 5 3" xfId="20142"/>
    <cellStyle name="Normale 2 3 5 3 2" xfId="20143"/>
    <cellStyle name="Normale 2 3 5 3 2 2" xfId="20144"/>
    <cellStyle name="Normale 2 3 5 3 2 2 2" xfId="20145"/>
    <cellStyle name="Normale 2 3 5 3 2 3" xfId="20146"/>
    <cellStyle name="Normale 2 3 5 3 3" xfId="20147"/>
    <cellStyle name="Normale 2 3 5 3 3 2" xfId="20148"/>
    <cellStyle name="Normale 2 3 5 3 4" xfId="20149"/>
    <cellStyle name="Normale 2 3 5 4" xfId="20150"/>
    <cellStyle name="Normale 2 3 5 4 2" xfId="20151"/>
    <cellStyle name="Normale 2 3 5 4 2 2" xfId="20152"/>
    <cellStyle name="Normale 2 3 5 4 3" xfId="20153"/>
    <cellStyle name="Normale 2 3 5 5" xfId="20154"/>
    <cellStyle name="Normale 2 3 5 5 2" xfId="20155"/>
    <cellStyle name="Normale 2 3 5 6" xfId="20156"/>
    <cellStyle name="Normale 2 3 5 6 2" xfId="20157"/>
    <cellStyle name="Normale 2 3 5 7" xfId="20158"/>
    <cellStyle name="Normale 2 3 6" xfId="20159"/>
    <cellStyle name="Normale 2 3 6 2" xfId="20160"/>
    <cellStyle name="Normale 2 3 6 2 2" xfId="20161"/>
    <cellStyle name="Normale 2 3 6 2 2 2" xfId="20162"/>
    <cellStyle name="Normale 2 3 6 2 2 2 2" xfId="20163"/>
    <cellStyle name="Normale 2 3 6 2 2 3" xfId="20164"/>
    <cellStyle name="Normale 2 3 6 2 3" xfId="20165"/>
    <cellStyle name="Normale 2 3 6 2 3 2" xfId="20166"/>
    <cellStyle name="Normale 2 3 6 2 4" xfId="20167"/>
    <cellStyle name="Normale 2 3 6 3" xfId="20168"/>
    <cellStyle name="Normale 2 3 6 3 2" xfId="20169"/>
    <cellStyle name="Normale 2 3 6 3 2 2" xfId="20170"/>
    <cellStyle name="Normale 2 3 6 3 3" xfId="20171"/>
    <cellStyle name="Normale 2 3 6 4" xfId="20172"/>
    <cellStyle name="Normale 2 3 6 4 2" xfId="20173"/>
    <cellStyle name="Normale 2 3 6 5" xfId="20174"/>
    <cellStyle name="Normale 2 3 7" xfId="20175"/>
    <cellStyle name="Normale 2 3 7 2" xfId="20176"/>
    <cellStyle name="Normale 2 3 7 2 2" xfId="20177"/>
    <cellStyle name="Normale 2 3 7 2 2 2" xfId="20178"/>
    <cellStyle name="Normale 2 3 7 2 3" xfId="20179"/>
    <cellStyle name="Normale 2 3 7 3" xfId="20180"/>
    <cellStyle name="Normale 2 3 7 3 2" xfId="20181"/>
    <cellStyle name="Normale 2 3 7 4" xfId="20182"/>
    <cellStyle name="Normale 2 3 8" xfId="20183"/>
    <cellStyle name="Normale 2 3 8 2" xfId="20184"/>
    <cellStyle name="Normale 2 3 8 2 2" xfId="20185"/>
    <cellStyle name="Normale 2 3 8 3" xfId="20186"/>
    <cellStyle name="Normale 2 3 9" xfId="20187"/>
    <cellStyle name="Normale 2 3 9 2" xfId="20188"/>
    <cellStyle name="Normale 2 4" xfId="20189"/>
    <cellStyle name="Normale 2 4 10" xfId="20190"/>
    <cellStyle name="Normale 2 4 10 2" xfId="20191"/>
    <cellStyle name="Normale 2 4 11" xfId="20192"/>
    <cellStyle name="Normale 2 4 2" xfId="20193"/>
    <cellStyle name="Normale 2 4 2 10" xfId="20194"/>
    <cellStyle name="Normale 2 4 2 11" xfId="20195"/>
    <cellStyle name="Normale 2 4 2 2" xfId="20196"/>
    <cellStyle name="Normale 2 4 2 2 2" xfId="20197"/>
    <cellStyle name="Normale 2 4 2 2 2 2" xfId="20198"/>
    <cellStyle name="Normale 2 4 2 2 2 2 2" xfId="20199"/>
    <cellStyle name="Normale 2 4 2 2 2 2 2 2" xfId="20200"/>
    <cellStyle name="Normale 2 4 2 2 2 2 2 2 2" xfId="20201"/>
    <cellStyle name="Normale 2 4 2 2 2 2 2 2 2 2" xfId="20202"/>
    <cellStyle name="Normale 2 4 2 2 2 2 2 2 3" xfId="20203"/>
    <cellStyle name="Normale 2 4 2 2 2 2 2 3" xfId="20204"/>
    <cellStyle name="Normale 2 4 2 2 2 2 2 3 2" xfId="20205"/>
    <cellStyle name="Normale 2 4 2 2 2 2 2 4" xfId="20206"/>
    <cellStyle name="Normale 2 4 2 2 2 2 3" xfId="20207"/>
    <cellStyle name="Normale 2 4 2 2 2 2 3 2" xfId="20208"/>
    <cellStyle name="Normale 2 4 2 2 2 2 3 2 2" xfId="20209"/>
    <cellStyle name="Normale 2 4 2 2 2 2 3 3" xfId="20210"/>
    <cellStyle name="Normale 2 4 2 2 2 2 4" xfId="20211"/>
    <cellStyle name="Normale 2 4 2 2 2 2 4 2" xfId="20212"/>
    <cellStyle name="Normale 2 4 2 2 2 2 5" xfId="20213"/>
    <cellStyle name="Normale 2 4 2 2 2 3" xfId="20214"/>
    <cellStyle name="Normale 2 4 2 2 2 3 2" xfId="20215"/>
    <cellStyle name="Normale 2 4 2 2 2 3 2 2" xfId="20216"/>
    <cellStyle name="Normale 2 4 2 2 2 3 2 2 2" xfId="20217"/>
    <cellStyle name="Normale 2 4 2 2 2 3 2 3" xfId="20218"/>
    <cellStyle name="Normale 2 4 2 2 2 3 3" xfId="20219"/>
    <cellStyle name="Normale 2 4 2 2 2 3 3 2" xfId="20220"/>
    <cellStyle name="Normale 2 4 2 2 2 3 4" xfId="20221"/>
    <cellStyle name="Normale 2 4 2 2 2 4" xfId="20222"/>
    <cellStyle name="Normale 2 4 2 2 2 4 2" xfId="20223"/>
    <cellStyle name="Normale 2 4 2 2 2 4 2 2" xfId="20224"/>
    <cellStyle name="Normale 2 4 2 2 2 4 3" xfId="20225"/>
    <cellStyle name="Normale 2 4 2 2 2 5" xfId="20226"/>
    <cellStyle name="Normale 2 4 2 2 2 5 2" xfId="20227"/>
    <cellStyle name="Normale 2 4 2 2 2 6" xfId="20228"/>
    <cellStyle name="Normale 2 4 2 2 3" xfId="20229"/>
    <cellStyle name="Normale 2 4 2 2 3 2" xfId="20230"/>
    <cellStyle name="Normale 2 4 2 2 3 2 2" xfId="20231"/>
    <cellStyle name="Normale 2 4 2 2 3 2 2 2" xfId="20232"/>
    <cellStyle name="Normale 2 4 2 2 3 2 2 2 2" xfId="20233"/>
    <cellStyle name="Normale 2 4 2 2 3 2 2 3" xfId="20234"/>
    <cellStyle name="Normale 2 4 2 2 3 2 3" xfId="20235"/>
    <cellStyle name="Normale 2 4 2 2 3 2 3 2" xfId="20236"/>
    <cellStyle name="Normale 2 4 2 2 3 2 4" xfId="20237"/>
    <cellStyle name="Normale 2 4 2 2 3 3" xfId="20238"/>
    <cellStyle name="Normale 2 4 2 2 3 3 2" xfId="20239"/>
    <cellStyle name="Normale 2 4 2 2 3 3 2 2" xfId="20240"/>
    <cellStyle name="Normale 2 4 2 2 3 3 3" xfId="20241"/>
    <cellStyle name="Normale 2 4 2 2 3 4" xfId="20242"/>
    <cellStyle name="Normale 2 4 2 2 3 4 2" xfId="20243"/>
    <cellStyle name="Normale 2 4 2 2 3 5" xfId="20244"/>
    <cellStyle name="Normale 2 4 2 2 4" xfId="20245"/>
    <cellStyle name="Normale 2 4 2 2 4 2" xfId="20246"/>
    <cellStyle name="Normale 2 4 2 2 4 2 2" xfId="20247"/>
    <cellStyle name="Normale 2 4 2 2 4 2 2 2" xfId="20248"/>
    <cellStyle name="Normale 2 4 2 2 4 2 3" xfId="20249"/>
    <cellStyle name="Normale 2 4 2 2 4 3" xfId="20250"/>
    <cellStyle name="Normale 2 4 2 2 4 3 2" xfId="20251"/>
    <cellStyle name="Normale 2 4 2 2 4 4" xfId="20252"/>
    <cellStyle name="Normale 2 4 2 2 5" xfId="20253"/>
    <cellStyle name="Normale 2 4 2 2 5 2" xfId="20254"/>
    <cellStyle name="Normale 2 4 2 2 5 2 2" xfId="20255"/>
    <cellStyle name="Normale 2 4 2 2 5 3" xfId="20256"/>
    <cellStyle name="Normale 2 4 2 2 6" xfId="20257"/>
    <cellStyle name="Normale 2 4 2 2 6 2" xfId="20258"/>
    <cellStyle name="Normale 2 4 2 2 7" xfId="20259"/>
    <cellStyle name="Normale 2 4 2 2 7 2" xfId="20260"/>
    <cellStyle name="Normale 2 4 2 2 8" xfId="20261"/>
    <cellStyle name="Normale 2 4 2 2 8 2" xfId="20262"/>
    <cellStyle name="Normale 2 4 2 2 9" xfId="20263"/>
    <cellStyle name="Normale 2 4 2 3" xfId="20264"/>
    <cellStyle name="Normale 2 4 2 3 2" xfId="20265"/>
    <cellStyle name="Normale 2 4 2 3 2 2" xfId="20266"/>
    <cellStyle name="Normale 2 4 2 3 2 2 2" xfId="20267"/>
    <cellStyle name="Normale 2 4 2 3 2 2 2 2" xfId="20268"/>
    <cellStyle name="Normale 2 4 2 3 2 2 2 2 2" xfId="20269"/>
    <cellStyle name="Normale 2 4 2 3 2 2 2 3" xfId="20270"/>
    <cellStyle name="Normale 2 4 2 3 2 2 3" xfId="20271"/>
    <cellStyle name="Normale 2 4 2 3 2 2 3 2" xfId="20272"/>
    <cellStyle name="Normale 2 4 2 3 2 2 4" xfId="20273"/>
    <cellStyle name="Normale 2 4 2 3 2 3" xfId="20274"/>
    <cellStyle name="Normale 2 4 2 3 2 3 2" xfId="20275"/>
    <cellStyle name="Normale 2 4 2 3 2 3 2 2" xfId="20276"/>
    <cellStyle name="Normale 2 4 2 3 2 3 3" xfId="20277"/>
    <cellStyle name="Normale 2 4 2 3 2 4" xfId="20278"/>
    <cellStyle name="Normale 2 4 2 3 2 4 2" xfId="20279"/>
    <cellStyle name="Normale 2 4 2 3 2 5" xfId="20280"/>
    <cellStyle name="Normale 2 4 2 3 3" xfId="20281"/>
    <cellStyle name="Normale 2 4 2 3 3 2" xfId="20282"/>
    <cellStyle name="Normale 2 4 2 3 3 2 2" xfId="20283"/>
    <cellStyle name="Normale 2 4 2 3 3 2 2 2" xfId="20284"/>
    <cellStyle name="Normale 2 4 2 3 3 2 3" xfId="20285"/>
    <cellStyle name="Normale 2 4 2 3 3 3" xfId="20286"/>
    <cellStyle name="Normale 2 4 2 3 3 3 2" xfId="20287"/>
    <cellStyle name="Normale 2 4 2 3 3 4" xfId="20288"/>
    <cellStyle name="Normale 2 4 2 3 4" xfId="20289"/>
    <cellStyle name="Normale 2 4 2 3 4 2" xfId="20290"/>
    <cellStyle name="Normale 2 4 2 3 4 2 2" xfId="20291"/>
    <cellStyle name="Normale 2 4 2 3 4 3" xfId="20292"/>
    <cellStyle name="Normale 2 4 2 3 5" xfId="20293"/>
    <cellStyle name="Normale 2 4 2 3 5 2" xfId="20294"/>
    <cellStyle name="Normale 2 4 2 3 6" xfId="20295"/>
    <cellStyle name="Normale 2 4 2 4" xfId="20296"/>
    <cellStyle name="Normale 2 4 2 4 2" xfId="20297"/>
    <cellStyle name="Normale 2 4 2 4 2 2" xfId="20298"/>
    <cellStyle name="Normale 2 4 2 4 2 2 2" xfId="20299"/>
    <cellStyle name="Normale 2 4 2 4 2 2 2 2" xfId="20300"/>
    <cellStyle name="Normale 2 4 2 4 2 2 3" xfId="20301"/>
    <cellStyle name="Normale 2 4 2 4 2 3" xfId="20302"/>
    <cellStyle name="Normale 2 4 2 4 2 3 2" xfId="20303"/>
    <cellStyle name="Normale 2 4 2 4 2 4" xfId="20304"/>
    <cellStyle name="Normale 2 4 2 4 3" xfId="20305"/>
    <cellStyle name="Normale 2 4 2 4 3 2" xfId="20306"/>
    <cellStyle name="Normale 2 4 2 4 3 2 2" xfId="20307"/>
    <cellStyle name="Normale 2 4 2 4 3 3" xfId="20308"/>
    <cellStyle name="Normale 2 4 2 4 4" xfId="20309"/>
    <cellStyle name="Normale 2 4 2 4 4 2" xfId="20310"/>
    <cellStyle name="Normale 2 4 2 4 5" xfId="20311"/>
    <cellStyle name="Normale 2 4 2 5" xfId="20312"/>
    <cellStyle name="Normale 2 4 2 5 2" xfId="20313"/>
    <cellStyle name="Normale 2 4 2 5 2 2" xfId="20314"/>
    <cellStyle name="Normale 2 4 2 5 2 2 2" xfId="20315"/>
    <cellStyle name="Normale 2 4 2 5 2 3" xfId="20316"/>
    <cellStyle name="Normale 2 4 2 5 3" xfId="20317"/>
    <cellStyle name="Normale 2 4 2 5 3 2" xfId="20318"/>
    <cellStyle name="Normale 2 4 2 5 4" xfId="20319"/>
    <cellStyle name="Normale 2 4 2 6" xfId="20320"/>
    <cellStyle name="Normale 2 4 2 6 2" xfId="20321"/>
    <cellStyle name="Normale 2 4 2 6 2 2" xfId="20322"/>
    <cellStyle name="Normale 2 4 2 6 3" xfId="20323"/>
    <cellStyle name="Normale 2 4 2 7" xfId="20324"/>
    <cellStyle name="Normale 2 4 2 7 2" xfId="20325"/>
    <cellStyle name="Normale 2 4 2 8" xfId="20326"/>
    <cellStyle name="Normale 2 4 2 8 2" xfId="20327"/>
    <cellStyle name="Normale 2 4 2 9" xfId="20328"/>
    <cellStyle name="Normale 2 4 2 9 2" xfId="20329"/>
    <cellStyle name="Normale 2 4 3" xfId="20330"/>
    <cellStyle name="Normale 2 4 3 2" xfId="20331"/>
    <cellStyle name="Normale 2 4 3 2 2" xfId="20332"/>
    <cellStyle name="Normale 2 4 3 2 2 2" xfId="20333"/>
    <cellStyle name="Normale 2 4 3 2 2 2 2" xfId="20334"/>
    <cellStyle name="Normale 2 4 3 2 2 2 2 2" xfId="20335"/>
    <cellStyle name="Normale 2 4 3 2 2 2 2 2 2" xfId="20336"/>
    <cellStyle name="Normale 2 4 3 2 2 2 2 3" xfId="20337"/>
    <cellStyle name="Normale 2 4 3 2 2 2 3" xfId="20338"/>
    <cellStyle name="Normale 2 4 3 2 2 2 3 2" xfId="20339"/>
    <cellStyle name="Normale 2 4 3 2 2 2 4" xfId="20340"/>
    <cellStyle name="Normale 2 4 3 2 2 3" xfId="20341"/>
    <cellStyle name="Normale 2 4 3 2 2 3 2" xfId="20342"/>
    <cellStyle name="Normale 2 4 3 2 2 3 2 2" xfId="20343"/>
    <cellStyle name="Normale 2 4 3 2 2 3 3" xfId="20344"/>
    <cellStyle name="Normale 2 4 3 2 2 4" xfId="20345"/>
    <cellStyle name="Normale 2 4 3 2 2 4 2" xfId="20346"/>
    <cellStyle name="Normale 2 4 3 2 2 5" xfId="20347"/>
    <cellStyle name="Normale 2 4 3 2 3" xfId="20348"/>
    <cellStyle name="Normale 2 4 3 2 3 2" xfId="20349"/>
    <cellStyle name="Normale 2 4 3 2 3 2 2" xfId="20350"/>
    <cellStyle name="Normale 2 4 3 2 3 2 2 2" xfId="20351"/>
    <cellStyle name="Normale 2 4 3 2 3 2 3" xfId="20352"/>
    <cellStyle name="Normale 2 4 3 2 3 3" xfId="20353"/>
    <cellStyle name="Normale 2 4 3 2 3 3 2" xfId="20354"/>
    <cellStyle name="Normale 2 4 3 2 3 4" xfId="20355"/>
    <cellStyle name="Normale 2 4 3 2 4" xfId="20356"/>
    <cellStyle name="Normale 2 4 3 2 4 2" xfId="20357"/>
    <cellStyle name="Normale 2 4 3 2 4 2 2" xfId="20358"/>
    <cellStyle name="Normale 2 4 3 2 4 3" xfId="20359"/>
    <cellStyle name="Normale 2 4 3 2 5" xfId="20360"/>
    <cellStyle name="Normale 2 4 3 2 5 2" xfId="20361"/>
    <cellStyle name="Normale 2 4 3 2 6" xfId="20362"/>
    <cellStyle name="Normale 2 4 3 2 6 2" xfId="20363"/>
    <cellStyle name="Normale 2 4 3 2 7" xfId="20364"/>
    <cellStyle name="Normale 2 4 3 3" xfId="20365"/>
    <cellStyle name="Normale 2 4 3 3 2" xfId="20366"/>
    <cellStyle name="Normale 2 4 3 3 2 2" xfId="20367"/>
    <cellStyle name="Normale 2 4 3 3 2 2 2" xfId="20368"/>
    <cellStyle name="Normale 2 4 3 3 2 2 2 2" xfId="20369"/>
    <cellStyle name="Normale 2 4 3 3 2 2 3" xfId="20370"/>
    <cellStyle name="Normale 2 4 3 3 2 3" xfId="20371"/>
    <cellStyle name="Normale 2 4 3 3 2 3 2" xfId="20372"/>
    <cellStyle name="Normale 2 4 3 3 2 4" xfId="20373"/>
    <cellStyle name="Normale 2 4 3 3 3" xfId="20374"/>
    <cellStyle name="Normale 2 4 3 3 3 2" xfId="20375"/>
    <cellStyle name="Normale 2 4 3 3 3 2 2" xfId="20376"/>
    <cellStyle name="Normale 2 4 3 3 3 3" xfId="20377"/>
    <cellStyle name="Normale 2 4 3 3 4" xfId="20378"/>
    <cellStyle name="Normale 2 4 3 3 4 2" xfId="20379"/>
    <cellStyle name="Normale 2 4 3 3 5" xfId="20380"/>
    <cellStyle name="Normale 2 4 3 4" xfId="20381"/>
    <cellStyle name="Normale 2 4 3 4 2" xfId="20382"/>
    <cellStyle name="Normale 2 4 3 4 2 2" xfId="20383"/>
    <cellStyle name="Normale 2 4 3 4 2 2 2" xfId="20384"/>
    <cellStyle name="Normale 2 4 3 4 2 3" xfId="20385"/>
    <cellStyle name="Normale 2 4 3 4 3" xfId="20386"/>
    <cellStyle name="Normale 2 4 3 4 3 2" xfId="20387"/>
    <cellStyle name="Normale 2 4 3 4 4" xfId="20388"/>
    <cellStyle name="Normale 2 4 3 5" xfId="20389"/>
    <cellStyle name="Normale 2 4 3 5 2" xfId="20390"/>
    <cellStyle name="Normale 2 4 3 5 2 2" xfId="20391"/>
    <cellStyle name="Normale 2 4 3 5 3" xfId="20392"/>
    <cellStyle name="Normale 2 4 3 6" xfId="20393"/>
    <cellStyle name="Normale 2 4 3 6 2" xfId="20394"/>
    <cellStyle name="Normale 2 4 3 7" xfId="20395"/>
    <cellStyle name="Normale 2 4 3 7 2" xfId="20396"/>
    <cellStyle name="Normale 2 4 3 8" xfId="20397"/>
    <cellStyle name="Normale 2 4 3 8 2" xfId="20398"/>
    <cellStyle name="Normale 2 4 3 9" xfId="20399"/>
    <cellStyle name="Normale 2 4 4" xfId="20400"/>
    <cellStyle name="Normale 2 4 4 2" xfId="20401"/>
    <cellStyle name="Normale 2 4 4 2 2" xfId="20402"/>
    <cellStyle name="Normale 2 4 4 2 2 2" xfId="20403"/>
    <cellStyle name="Normale 2 4 4 2 2 2 2" xfId="20404"/>
    <cellStyle name="Normale 2 4 4 2 2 2 2 2" xfId="20405"/>
    <cellStyle name="Normale 2 4 4 2 2 2 3" xfId="20406"/>
    <cellStyle name="Normale 2 4 4 2 2 3" xfId="20407"/>
    <cellStyle name="Normale 2 4 4 2 2 3 2" xfId="20408"/>
    <cellStyle name="Normale 2 4 4 2 2 4" xfId="20409"/>
    <cellStyle name="Normale 2 4 4 2 3" xfId="20410"/>
    <cellStyle name="Normale 2 4 4 2 3 2" xfId="20411"/>
    <cellStyle name="Normale 2 4 4 2 3 2 2" xfId="20412"/>
    <cellStyle name="Normale 2 4 4 2 3 3" xfId="20413"/>
    <cellStyle name="Normale 2 4 4 2 4" xfId="20414"/>
    <cellStyle name="Normale 2 4 4 2 4 2" xfId="20415"/>
    <cellStyle name="Normale 2 4 4 2 5" xfId="20416"/>
    <cellStyle name="Normale 2 4 4 3" xfId="20417"/>
    <cellStyle name="Normale 2 4 4 3 2" xfId="20418"/>
    <cellStyle name="Normale 2 4 4 3 2 2" xfId="20419"/>
    <cellStyle name="Normale 2 4 4 3 2 2 2" xfId="20420"/>
    <cellStyle name="Normale 2 4 4 3 2 3" xfId="20421"/>
    <cellStyle name="Normale 2 4 4 3 3" xfId="20422"/>
    <cellStyle name="Normale 2 4 4 3 3 2" xfId="20423"/>
    <cellStyle name="Normale 2 4 4 3 4" xfId="20424"/>
    <cellStyle name="Normale 2 4 4 4" xfId="20425"/>
    <cellStyle name="Normale 2 4 4 4 2" xfId="20426"/>
    <cellStyle name="Normale 2 4 4 4 2 2" xfId="20427"/>
    <cellStyle name="Normale 2 4 4 4 3" xfId="20428"/>
    <cellStyle name="Normale 2 4 4 5" xfId="20429"/>
    <cellStyle name="Normale 2 4 4 5 2" xfId="20430"/>
    <cellStyle name="Normale 2 4 4 6" xfId="20431"/>
    <cellStyle name="Normale 2 4 4 6 2" xfId="20432"/>
    <cellStyle name="Normale 2 4 4 7" xfId="20433"/>
    <cellStyle name="Normale 2 4 5" xfId="20434"/>
    <cellStyle name="Normale 2 4 5 2" xfId="20435"/>
    <cellStyle name="Normale 2 4 5 2 2" xfId="20436"/>
    <cellStyle name="Normale 2 4 5 2 2 2" xfId="20437"/>
    <cellStyle name="Normale 2 4 5 2 2 2 2" xfId="20438"/>
    <cellStyle name="Normale 2 4 5 2 2 3" xfId="20439"/>
    <cellStyle name="Normale 2 4 5 2 3" xfId="20440"/>
    <cellStyle name="Normale 2 4 5 2 3 2" xfId="20441"/>
    <cellStyle name="Normale 2 4 5 2 4" xfId="20442"/>
    <cellStyle name="Normale 2 4 5 3" xfId="20443"/>
    <cellStyle name="Normale 2 4 5 3 2" xfId="20444"/>
    <cellStyle name="Normale 2 4 5 3 2 2" xfId="20445"/>
    <cellStyle name="Normale 2 4 5 3 3" xfId="20446"/>
    <cellStyle name="Normale 2 4 5 4" xfId="20447"/>
    <cellStyle name="Normale 2 4 5 4 2" xfId="20448"/>
    <cellStyle name="Normale 2 4 5 5" xfId="20449"/>
    <cellStyle name="Normale 2 4 6" xfId="20450"/>
    <cellStyle name="Normale 2 4 6 2" xfId="20451"/>
    <cellStyle name="Normale 2 4 6 2 2" xfId="20452"/>
    <cellStyle name="Normale 2 4 6 2 2 2" xfId="20453"/>
    <cellStyle name="Normale 2 4 6 2 3" xfId="20454"/>
    <cellStyle name="Normale 2 4 6 3" xfId="20455"/>
    <cellStyle name="Normale 2 4 6 3 2" xfId="20456"/>
    <cellStyle name="Normale 2 4 6 4" xfId="20457"/>
    <cellStyle name="Normale 2 4 7" xfId="20458"/>
    <cellStyle name="Normale 2 4 7 2" xfId="20459"/>
    <cellStyle name="Normale 2 4 7 2 2" xfId="20460"/>
    <cellStyle name="Normale 2 4 7 3" xfId="20461"/>
    <cellStyle name="Normale 2 4 8" xfId="20462"/>
    <cellStyle name="Normale 2 4 8 2" xfId="20463"/>
    <cellStyle name="Normale 2 4 9" xfId="20464"/>
    <cellStyle name="Normale 2 4 9 2" xfId="20465"/>
    <cellStyle name="Normale 2 5" xfId="20466"/>
    <cellStyle name="Normale 2 5 10" xfId="20467"/>
    <cellStyle name="Normale 2 5 11" xfId="20468"/>
    <cellStyle name="Normale 2 5 2" xfId="20469"/>
    <cellStyle name="Normale 2 5 2 10" xfId="20470"/>
    <cellStyle name="Normale 2 5 2 2" xfId="20471"/>
    <cellStyle name="Normale 2 5 2 2 2" xfId="20472"/>
    <cellStyle name="Normale 2 5 2 2 2 2" xfId="20473"/>
    <cellStyle name="Normale 2 5 2 2 2 2 2" xfId="20474"/>
    <cellStyle name="Normale 2 5 2 2 2 2 2 2" xfId="20475"/>
    <cellStyle name="Normale 2 5 2 2 2 2 2 2 2" xfId="20476"/>
    <cellStyle name="Normale 2 5 2 2 2 2 2 3" xfId="20477"/>
    <cellStyle name="Normale 2 5 2 2 2 2 3" xfId="20478"/>
    <cellStyle name="Normale 2 5 2 2 2 2 3 2" xfId="20479"/>
    <cellStyle name="Normale 2 5 2 2 2 2 4" xfId="20480"/>
    <cellStyle name="Normale 2 5 2 2 2 3" xfId="20481"/>
    <cellStyle name="Normale 2 5 2 2 2 3 2" xfId="20482"/>
    <cellStyle name="Normale 2 5 2 2 2 3 2 2" xfId="20483"/>
    <cellStyle name="Normale 2 5 2 2 2 3 3" xfId="20484"/>
    <cellStyle name="Normale 2 5 2 2 2 4" xfId="20485"/>
    <cellStyle name="Normale 2 5 2 2 2 4 2" xfId="20486"/>
    <cellStyle name="Normale 2 5 2 2 2 5" xfId="20487"/>
    <cellStyle name="Normale 2 5 2 2 3" xfId="20488"/>
    <cellStyle name="Normale 2 5 2 2 3 2" xfId="20489"/>
    <cellStyle name="Normale 2 5 2 2 3 2 2" xfId="20490"/>
    <cellStyle name="Normale 2 5 2 2 3 2 2 2" xfId="20491"/>
    <cellStyle name="Normale 2 5 2 2 3 2 3" xfId="20492"/>
    <cellStyle name="Normale 2 5 2 2 3 3" xfId="20493"/>
    <cellStyle name="Normale 2 5 2 2 3 3 2" xfId="20494"/>
    <cellStyle name="Normale 2 5 2 2 3 4" xfId="20495"/>
    <cellStyle name="Normale 2 5 2 2 4" xfId="20496"/>
    <cellStyle name="Normale 2 5 2 2 4 2" xfId="20497"/>
    <cellStyle name="Normale 2 5 2 2 4 2 2" xfId="20498"/>
    <cellStyle name="Normale 2 5 2 2 4 3" xfId="20499"/>
    <cellStyle name="Normale 2 5 2 2 5" xfId="20500"/>
    <cellStyle name="Normale 2 5 2 2 5 2" xfId="20501"/>
    <cellStyle name="Normale 2 5 2 2 6" xfId="20502"/>
    <cellStyle name="Normale 2 5 2 2 6 2" xfId="20503"/>
    <cellStyle name="Normale 2 5 2 2 7" xfId="20504"/>
    <cellStyle name="Normale 2 5 2 2 7 2" xfId="20505"/>
    <cellStyle name="Normale 2 5 2 2 8" xfId="20506"/>
    <cellStyle name="Normale 2 5 2 3" xfId="20507"/>
    <cellStyle name="Normale 2 5 2 3 2" xfId="20508"/>
    <cellStyle name="Normale 2 5 2 3 2 2" xfId="20509"/>
    <cellStyle name="Normale 2 5 2 3 2 2 2" xfId="20510"/>
    <cellStyle name="Normale 2 5 2 3 2 2 2 2" xfId="20511"/>
    <cellStyle name="Normale 2 5 2 3 2 2 3" xfId="20512"/>
    <cellStyle name="Normale 2 5 2 3 2 3" xfId="20513"/>
    <cellStyle name="Normale 2 5 2 3 2 3 2" xfId="20514"/>
    <cellStyle name="Normale 2 5 2 3 2 4" xfId="20515"/>
    <cellStyle name="Normale 2 5 2 3 3" xfId="20516"/>
    <cellStyle name="Normale 2 5 2 3 3 2" xfId="20517"/>
    <cellStyle name="Normale 2 5 2 3 3 2 2" xfId="20518"/>
    <cellStyle name="Normale 2 5 2 3 3 3" xfId="20519"/>
    <cellStyle name="Normale 2 5 2 3 4" xfId="20520"/>
    <cellStyle name="Normale 2 5 2 3 4 2" xfId="20521"/>
    <cellStyle name="Normale 2 5 2 3 5" xfId="20522"/>
    <cellStyle name="Normale 2 5 2 4" xfId="20523"/>
    <cellStyle name="Normale 2 5 2 4 2" xfId="20524"/>
    <cellStyle name="Normale 2 5 2 4 2 2" xfId="20525"/>
    <cellStyle name="Normale 2 5 2 4 2 2 2" xfId="20526"/>
    <cellStyle name="Normale 2 5 2 4 2 3" xfId="20527"/>
    <cellStyle name="Normale 2 5 2 4 3" xfId="20528"/>
    <cellStyle name="Normale 2 5 2 4 3 2" xfId="20529"/>
    <cellStyle name="Normale 2 5 2 4 4" xfId="20530"/>
    <cellStyle name="Normale 2 5 2 5" xfId="20531"/>
    <cellStyle name="Normale 2 5 2 5 2" xfId="20532"/>
    <cellStyle name="Normale 2 5 2 5 2 2" xfId="20533"/>
    <cellStyle name="Normale 2 5 2 5 3" xfId="20534"/>
    <cellStyle name="Normale 2 5 2 6" xfId="20535"/>
    <cellStyle name="Normale 2 5 2 6 2" xfId="20536"/>
    <cellStyle name="Normale 2 5 2 7" xfId="20537"/>
    <cellStyle name="Normale 2 5 2 7 2" xfId="20538"/>
    <cellStyle name="Normale 2 5 2 8" xfId="20539"/>
    <cellStyle name="Normale 2 5 2 8 2" xfId="20540"/>
    <cellStyle name="Normale 2 5 2 9" xfId="20541"/>
    <cellStyle name="Normale 2 5 3" xfId="20542"/>
    <cellStyle name="Normale 2 5 3 2" xfId="20543"/>
    <cellStyle name="Normale 2 5 3 2 2" xfId="20544"/>
    <cellStyle name="Normale 2 5 3 2 2 2" xfId="20545"/>
    <cellStyle name="Normale 2 5 3 2 2 2 2" xfId="20546"/>
    <cellStyle name="Normale 2 5 3 2 2 2 2 2" xfId="20547"/>
    <cellStyle name="Normale 2 5 3 2 2 2 3" xfId="20548"/>
    <cellStyle name="Normale 2 5 3 2 2 3" xfId="20549"/>
    <cellStyle name="Normale 2 5 3 2 2 3 2" xfId="20550"/>
    <cellStyle name="Normale 2 5 3 2 2 4" xfId="20551"/>
    <cellStyle name="Normale 2 5 3 2 3" xfId="20552"/>
    <cellStyle name="Normale 2 5 3 2 3 2" xfId="20553"/>
    <cellStyle name="Normale 2 5 3 2 3 2 2" xfId="20554"/>
    <cellStyle name="Normale 2 5 3 2 3 3" xfId="20555"/>
    <cellStyle name="Normale 2 5 3 2 4" xfId="20556"/>
    <cellStyle name="Normale 2 5 3 2 4 2" xfId="20557"/>
    <cellStyle name="Normale 2 5 3 2 5" xfId="20558"/>
    <cellStyle name="Normale 2 5 3 2 5 2" xfId="20559"/>
    <cellStyle name="Normale 2 5 3 2 6" xfId="20560"/>
    <cellStyle name="Normale 2 5 3 3" xfId="20561"/>
    <cellStyle name="Normale 2 5 3 3 2" xfId="20562"/>
    <cellStyle name="Normale 2 5 3 3 2 2" xfId="20563"/>
    <cellStyle name="Normale 2 5 3 3 2 2 2" xfId="20564"/>
    <cellStyle name="Normale 2 5 3 3 2 3" xfId="20565"/>
    <cellStyle name="Normale 2 5 3 3 3" xfId="20566"/>
    <cellStyle name="Normale 2 5 3 3 3 2" xfId="20567"/>
    <cellStyle name="Normale 2 5 3 3 4" xfId="20568"/>
    <cellStyle name="Normale 2 5 3 4" xfId="20569"/>
    <cellStyle name="Normale 2 5 3 4 2" xfId="20570"/>
    <cellStyle name="Normale 2 5 3 4 2 2" xfId="20571"/>
    <cellStyle name="Normale 2 5 3 4 3" xfId="20572"/>
    <cellStyle name="Normale 2 5 3 5" xfId="20573"/>
    <cellStyle name="Normale 2 5 3 5 2" xfId="20574"/>
    <cellStyle name="Normale 2 5 3 6" xfId="20575"/>
    <cellStyle name="Normale 2 5 3 6 2" xfId="20576"/>
    <cellStyle name="Normale 2 5 3 7" xfId="20577"/>
    <cellStyle name="Normale 2 5 3 7 2" xfId="20578"/>
    <cellStyle name="Normale 2 5 3 8" xfId="20579"/>
    <cellStyle name="Normale 2 5 4" xfId="20580"/>
    <cellStyle name="Normale 2 5 4 2" xfId="20581"/>
    <cellStyle name="Normale 2 5 4 2 2" xfId="20582"/>
    <cellStyle name="Normale 2 5 4 2 2 2" xfId="20583"/>
    <cellStyle name="Normale 2 5 4 2 2 2 2" xfId="20584"/>
    <cellStyle name="Normale 2 5 4 2 2 3" xfId="20585"/>
    <cellStyle name="Normale 2 5 4 2 3" xfId="20586"/>
    <cellStyle name="Normale 2 5 4 2 3 2" xfId="20587"/>
    <cellStyle name="Normale 2 5 4 2 4" xfId="20588"/>
    <cellStyle name="Normale 2 5 4 3" xfId="20589"/>
    <cellStyle name="Normale 2 5 4 3 2" xfId="20590"/>
    <cellStyle name="Normale 2 5 4 3 2 2" xfId="20591"/>
    <cellStyle name="Normale 2 5 4 3 3" xfId="20592"/>
    <cellStyle name="Normale 2 5 4 4" xfId="20593"/>
    <cellStyle name="Normale 2 5 4 4 2" xfId="20594"/>
    <cellStyle name="Normale 2 5 4 5" xfId="20595"/>
    <cellStyle name="Normale 2 5 4 5 2" xfId="20596"/>
    <cellStyle name="Normale 2 5 4 6" xfId="20597"/>
    <cellStyle name="Normale 2 5 5" xfId="20598"/>
    <cellStyle name="Normale 2 5 5 2" xfId="20599"/>
    <cellStyle name="Normale 2 5 5 2 2" xfId="20600"/>
    <cellStyle name="Normale 2 5 5 2 2 2" xfId="20601"/>
    <cellStyle name="Normale 2 5 5 2 3" xfId="20602"/>
    <cellStyle name="Normale 2 5 5 3" xfId="20603"/>
    <cellStyle name="Normale 2 5 5 3 2" xfId="20604"/>
    <cellStyle name="Normale 2 5 5 4" xfId="20605"/>
    <cellStyle name="Normale 2 5 6" xfId="20606"/>
    <cellStyle name="Normale 2 5 6 2" xfId="20607"/>
    <cellStyle name="Normale 2 5 6 2 2" xfId="20608"/>
    <cellStyle name="Normale 2 5 6 3" xfId="20609"/>
    <cellStyle name="Normale 2 5 7" xfId="20610"/>
    <cellStyle name="Normale 2 5 7 2" xfId="20611"/>
    <cellStyle name="Normale 2 5 8" xfId="20612"/>
    <cellStyle name="Normale 2 5 8 2" xfId="20613"/>
    <cellStyle name="Normale 2 5 9" xfId="20614"/>
    <cellStyle name="Normale 2 5 9 2" xfId="20615"/>
    <cellStyle name="Normale 2 6" xfId="20616"/>
    <cellStyle name="Normale 2 6 2" xfId="20617"/>
    <cellStyle name="Normale 2 6 2 2" xfId="20618"/>
    <cellStyle name="Normale 2 6 2 2 2" xfId="20619"/>
    <cellStyle name="Normale 2 6 2 2 2 2" xfId="20620"/>
    <cellStyle name="Normale 2 6 2 2 2 2 2" xfId="20621"/>
    <cellStyle name="Normale 2 6 2 2 2 2 2 2" xfId="20622"/>
    <cellStyle name="Normale 2 6 2 2 2 2 3" xfId="20623"/>
    <cellStyle name="Normale 2 6 2 2 2 3" xfId="20624"/>
    <cellStyle name="Normale 2 6 2 2 2 3 2" xfId="20625"/>
    <cellStyle name="Normale 2 6 2 2 2 4" xfId="20626"/>
    <cellStyle name="Normale 2 6 2 2 3" xfId="20627"/>
    <cellStyle name="Normale 2 6 2 2 3 2" xfId="20628"/>
    <cellStyle name="Normale 2 6 2 2 3 2 2" xfId="20629"/>
    <cellStyle name="Normale 2 6 2 2 3 3" xfId="20630"/>
    <cellStyle name="Normale 2 6 2 2 4" xfId="20631"/>
    <cellStyle name="Normale 2 6 2 2 4 2" xfId="20632"/>
    <cellStyle name="Normale 2 6 2 2 5" xfId="20633"/>
    <cellStyle name="Normale 2 6 2 3" xfId="20634"/>
    <cellStyle name="Normale 2 6 2 3 2" xfId="20635"/>
    <cellStyle name="Normale 2 6 2 3 2 2" xfId="20636"/>
    <cellStyle name="Normale 2 6 2 3 2 2 2" xfId="20637"/>
    <cellStyle name="Normale 2 6 2 3 2 3" xfId="20638"/>
    <cellStyle name="Normale 2 6 2 3 3" xfId="20639"/>
    <cellStyle name="Normale 2 6 2 3 3 2" xfId="20640"/>
    <cellStyle name="Normale 2 6 2 3 4" xfId="20641"/>
    <cellStyle name="Normale 2 6 2 4" xfId="20642"/>
    <cellStyle name="Normale 2 6 2 4 2" xfId="20643"/>
    <cellStyle name="Normale 2 6 2 4 2 2" xfId="20644"/>
    <cellStyle name="Normale 2 6 2 4 3" xfId="20645"/>
    <cellStyle name="Normale 2 6 2 5" xfId="20646"/>
    <cellStyle name="Normale 2 6 2 5 2" xfId="20647"/>
    <cellStyle name="Normale 2 6 2 6" xfId="20648"/>
    <cellStyle name="Normale 2 6 3" xfId="20649"/>
    <cellStyle name="Normale 2 6 3 2" xfId="20650"/>
    <cellStyle name="Normale 2 6 3 2 2" xfId="20651"/>
    <cellStyle name="Normale 2 6 3 2 2 2" xfId="20652"/>
    <cellStyle name="Normale 2 6 3 2 2 2 2" xfId="20653"/>
    <cellStyle name="Normale 2 6 3 2 2 3" xfId="20654"/>
    <cellStyle name="Normale 2 6 3 2 3" xfId="20655"/>
    <cellStyle name="Normale 2 6 3 2 3 2" xfId="20656"/>
    <cellStyle name="Normale 2 6 3 2 4" xfId="20657"/>
    <cellStyle name="Normale 2 6 3 3" xfId="20658"/>
    <cellStyle name="Normale 2 6 3 3 2" xfId="20659"/>
    <cellStyle name="Normale 2 6 3 3 2 2" xfId="20660"/>
    <cellStyle name="Normale 2 6 3 3 3" xfId="20661"/>
    <cellStyle name="Normale 2 6 3 4" xfId="20662"/>
    <cellStyle name="Normale 2 6 3 4 2" xfId="20663"/>
    <cellStyle name="Normale 2 6 3 5" xfId="20664"/>
    <cellStyle name="Normale 2 6 4" xfId="20665"/>
    <cellStyle name="Normale 2 6 4 2" xfId="20666"/>
    <cellStyle name="Normale 2 6 4 2 2" xfId="20667"/>
    <cellStyle name="Normale 2 6 4 2 2 2" xfId="20668"/>
    <cellStyle name="Normale 2 6 4 2 3" xfId="20669"/>
    <cellStyle name="Normale 2 6 4 3" xfId="20670"/>
    <cellStyle name="Normale 2 6 4 3 2" xfId="20671"/>
    <cellStyle name="Normale 2 6 4 4" xfId="20672"/>
    <cellStyle name="Normale 2 6 5" xfId="20673"/>
    <cellStyle name="Normale 2 6 5 2" xfId="20674"/>
    <cellStyle name="Normale 2 6 5 2 2" xfId="20675"/>
    <cellStyle name="Normale 2 6 5 3" xfId="20676"/>
    <cellStyle name="Normale 2 6 6" xfId="20677"/>
    <cellStyle name="Normale 2 6 6 2" xfId="20678"/>
    <cellStyle name="Normale 2 6 7" xfId="20679"/>
    <cellStyle name="Normale 2 7" xfId="20680"/>
    <cellStyle name="Normale 2 7 2" xfId="20681"/>
    <cellStyle name="Normale 2 7 2 2" xfId="20682"/>
    <cellStyle name="Normale 2 7 2 2 2" xfId="20683"/>
    <cellStyle name="Normale 2 7 2 2 2 2" xfId="20684"/>
    <cellStyle name="Normale 2 7 2 2 2 2 2" xfId="20685"/>
    <cellStyle name="Normale 2 7 2 2 2 3" xfId="20686"/>
    <cellStyle name="Normale 2 7 2 2 3" xfId="20687"/>
    <cellStyle name="Normale 2 7 2 2 3 2" xfId="20688"/>
    <cellStyle name="Normale 2 7 2 2 4" xfId="20689"/>
    <cellStyle name="Normale 2 7 2 3" xfId="20690"/>
    <cellStyle name="Normale 2 7 2 3 2" xfId="20691"/>
    <cellStyle name="Normale 2 7 2 3 2 2" xfId="20692"/>
    <cellStyle name="Normale 2 7 2 3 3" xfId="20693"/>
    <cellStyle name="Normale 2 7 2 4" xfId="20694"/>
    <cellStyle name="Normale 2 7 2 4 2" xfId="20695"/>
    <cellStyle name="Normale 2 7 2 5" xfId="20696"/>
    <cellStyle name="Normale 2 7 3" xfId="20697"/>
    <cellStyle name="Normale 2 7 3 2" xfId="20698"/>
    <cellStyle name="Normale 2 7 3 2 2" xfId="20699"/>
    <cellStyle name="Normale 2 7 3 2 2 2" xfId="20700"/>
    <cellStyle name="Normale 2 7 3 2 3" xfId="20701"/>
    <cellStyle name="Normale 2 7 3 3" xfId="20702"/>
    <cellStyle name="Normale 2 7 3 3 2" xfId="20703"/>
    <cellStyle name="Normale 2 7 3 4" xfId="20704"/>
    <cellStyle name="Normale 2 7 4" xfId="20705"/>
    <cellStyle name="Normale 2 7 4 2" xfId="20706"/>
    <cellStyle name="Normale 2 7 4 2 2" xfId="20707"/>
    <cellStyle name="Normale 2 7 4 3" xfId="20708"/>
    <cellStyle name="Normale 2 7 5" xfId="20709"/>
    <cellStyle name="Normale 2 7 5 2" xfId="20710"/>
    <cellStyle name="Normale 2 7 6" xfId="20711"/>
    <cellStyle name="Normale 2 8" xfId="20712"/>
    <cellStyle name="Normale 2 8 2" xfId="20713"/>
    <cellStyle name="Normale 2 8 2 2" xfId="20714"/>
    <cellStyle name="Normale 2 8 2 2 2" xfId="20715"/>
    <cellStyle name="Normale 2 8 2 2 2 2" xfId="20716"/>
    <cellStyle name="Normale 2 8 2 2 3" xfId="20717"/>
    <cellStyle name="Normale 2 8 2 3" xfId="20718"/>
    <cellStyle name="Normale 2 8 2 3 2" xfId="20719"/>
    <cellStyle name="Normale 2 8 2 4" xfId="20720"/>
    <cellStyle name="Normale 2 8 3" xfId="20721"/>
    <cellStyle name="Normale 2 8 3 2" xfId="20722"/>
    <cellStyle name="Normale 2 8 3 2 2" xfId="20723"/>
    <cellStyle name="Normale 2 8 3 3" xfId="20724"/>
    <cellStyle name="Normale 2 8 4" xfId="20725"/>
    <cellStyle name="Normale 2 8 4 2" xfId="20726"/>
    <cellStyle name="Normale 2 8 5" xfId="20727"/>
    <cellStyle name="Normale 2 9" xfId="20728"/>
    <cellStyle name="Normale 2 9 2" xfId="20729"/>
    <cellStyle name="Normale 2 9 2 2" xfId="20730"/>
    <cellStyle name="Normale 2 9 2 2 2" xfId="20731"/>
    <cellStyle name="Normale 2 9 2 3" xfId="20732"/>
    <cellStyle name="Normale 2 9 3" xfId="20733"/>
    <cellStyle name="Normale 2 9 3 2" xfId="20734"/>
    <cellStyle name="Normale 2 9 4" xfId="20735"/>
    <cellStyle name="Normale 20" xfId="20736"/>
    <cellStyle name="Normale 21" xfId="20737"/>
    <cellStyle name="Normale 22" xfId="20738"/>
    <cellStyle name="Normale 3" xfId="20739"/>
    <cellStyle name="Normale 3 10" xfId="20740"/>
    <cellStyle name="Normale 3 10 2" xfId="20741"/>
    <cellStyle name="Normale 3 10 2 2" xfId="20742"/>
    <cellStyle name="Normale 3 10 2 2 2" xfId="20743"/>
    <cellStyle name="Normale 3 10 2 3" xfId="20744"/>
    <cellStyle name="Normale 3 10 3" xfId="20745"/>
    <cellStyle name="Normale 3 10 3 2" xfId="20746"/>
    <cellStyle name="Normale 3 10 4" xfId="20747"/>
    <cellStyle name="Normale 3 10 4 2" xfId="20748"/>
    <cellStyle name="Normale 3 11" xfId="20749"/>
    <cellStyle name="Normale 3 11 2" xfId="20750"/>
    <cellStyle name="Normale 3 11 2 2" xfId="20751"/>
    <cellStyle name="Normale 3 11 2 2 2" xfId="20752"/>
    <cellStyle name="Normale 3 11 2 2 2 2" xfId="20753"/>
    <cellStyle name="Normale 3 11 2 2 3" xfId="20754"/>
    <cellStyle name="Normale 3 11 2 3" xfId="20755"/>
    <cellStyle name="Normale 3 11 2 3 2" xfId="20756"/>
    <cellStyle name="Normale 3 11 2 4" xfId="20757"/>
    <cellStyle name="Normale 3 11 2 4 2" xfId="20758"/>
    <cellStyle name="Normale 3 11 2 5" xfId="20759"/>
    <cellStyle name="Normale 3 11 3" xfId="20760"/>
    <cellStyle name="Normale 3 11 3 2" xfId="20761"/>
    <cellStyle name="Normale 3 11 3 2 2" xfId="20762"/>
    <cellStyle name="Normale 3 11 3 3" xfId="20763"/>
    <cellStyle name="Normale 3 11 4" xfId="20764"/>
    <cellStyle name="Normale 3 11 4 2" xfId="20765"/>
    <cellStyle name="Normale 3 11 5" xfId="20766"/>
    <cellStyle name="Normale 3 11 5 2" xfId="20767"/>
    <cellStyle name="Normale 3 11 6" xfId="20768"/>
    <cellStyle name="Normale 3 11 6 2" xfId="20769"/>
    <cellStyle name="Normale 3 11 7" xfId="20770"/>
    <cellStyle name="Normale 3 12" xfId="20771"/>
    <cellStyle name="Normale 3 12 2" xfId="20772"/>
    <cellStyle name="Normale 3 12 2 2" xfId="20773"/>
    <cellStyle name="Normale 3 12 2 2 2" xfId="20774"/>
    <cellStyle name="Normale 3 12 2 3" xfId="20775"/>
    <cellStyle name="Normale 3 12 3" xfId="20776"/>
    <cellStyle name="Normale 3 12 3 2" xfId="20777"/>
    <cellStyle name="Normale 3 12 4" xfId="20778"/>
    <cellStyle name="Normale 3 13" xfId="20779"/>
    <cellStyle name="Normale 3 13 2" xfId="20780"/>
    <cellStyle name="Normale 3 13 2 2" xfId="20781"/>
    <cellStyle name="Normale 3 13 3" xfId="20782"/>
    <cellStyle name="Normale 3 14" xfId="20783"/>
    <cellStyle name="Normale 3 14 2" xfId="20784"/>
    <cellStyle name="Normale 3 15" xfId="20785"/>
    <cellStyle name="Normale 3 15 2" xfId="20786"/>
    <cellStyle name="Normale 3 16" xfId="20787"/>
    <cellStyle name="Normale 3 2" xfId="20788"/>
    <cellStyle name="Normale 3 2 10" xfId="20789"/>
    <cellStyle name="Normale 3 2 10 2" xfId="20790"/>
    <cellStyle name="Normale 3 2 10 2 2" xfId="20791"/>
    <cellStyle name="Normale 3 2 10 3" xfId="20792"/>
    <cellStyle name="Normale 3 2 11" xfId="20793"/>
    <cellStyle name="Normale 3 2 11 2" xfId="20794"/>
    <cellStyle name="Normale 3 2 12" xfId="20795"/>
    <cellStyle name="Normale 3 2 12 2" xfId="20796"/>
    <cellStyle name="Normale 3 2 13" xfId="20797"/>
    <cellStyle name="Normale 3 2 2" xfId="20798"/>
    <cellStyle name="Normale 3 2 2 10" xfId="20799"/>
    <cellStyle name="Normale 3 2 2 10 2" xfId="20800"/>
    <cellStyle name="Normale 3 2 2 11" xfId="20801"/>
    <cellStyle name="Normale 3 2 2 2" xfId="20802"/>
    <cellStyle name="Normale 3 2 2 2 10" xfId="20803"/>
    <cellStyle name="Normale 3 2 2 2 11" xfId="20804"/>
    <cellStyle name="Normale 3 2 2 2 2" xfId="20805"/>
    <cellStyle name="Normale 3 2 2 2 2 2" xfId="20806"/>
    <cellStyle name="Normale 3 2 2 2 2 2 2" xfId="20807"/>
    <cellStyle name="Normale 3 2 2 2 2 2 2 2" xfId="20808"/>
    <cellStyle name="Normale 3 2 2 2 2 2 2 2 2" xfId="20809"/>
    <cellStyle name="Normale 3 2 2 2 2 2 2 2 2 2" xfId="20810"/>
    <cellStyle name="Normale 3 2 2 2 2 2 2 2 3" xfId="20811"/>
    <cellStyle name="Normale 3 2 2 2 2 2 2 3" xfId="20812"/>
    <cellStyle name="Normale 3 2 2 2 2 2 2 3 2" xfId="20813"/>
    <cellStyle name="Normale 3 2 2 2 2 2 2 4" xfId="20814"/>
    <cellStyle name="Normale 3 2 2 2 2 2 2 4 2" xfId="20815"/>
    <cellStyle name="Normale 3 2 2 2 2 2 2 5" xfId="20816"/>
    <cellStyle name="Normale 3 2 2 2 2 2 2 5 2" xfId="20817"/>
    <cellStyle name="Normale 3 2 2 2 2 2 2 6" xfId="20818"/>
    <cellStyle name="Normale 3 2 2 2 2 2 3" xfId="20819"/>
    <cellStyle name="Normale 3 2 2 2 2 2 3 2" xfId="20820"/>
    <cellStyle name="Normale 3 2 2 2 2 2 3 2 2" xfId="20821"/>
    <cellStyle name="Normale 3 2 2 2 2 2 3 3" xfId="20822"/>
    <cellStyle name="Normale 3 2 2 2 2 2 4" xfId="20823"/>
    <cellStyle name="Normale 3 2 2 2 2 2 4 2" xfId="20824"/>
    <cellStyle name="Normale 3 2 2 2 2 2 5" xfId="20825"/>
    <cellStyle name="Normale 3 2 2 2 2 2 5 2" xfId="20826"/>
    <cellStyle name="Normale 3 2 2 2 2 2 6" xfId="20827"/>
    <cellStyle name="Normale 3 2 2 2 2 2 6 2" xfId="20828"/>
    <cellStyle name="Normale 3 2 2 2 2 2 7" xfId="20829"/>
    <cellStyle name="Normale 3 2 2 2 2 3" xfId="20830"/>
    <cellStyle name="Normale 3 2 2 2 2 3 2" xfId="20831"/>
    <cellStyle name="Normale 3 2 2 2 2 3 2 2" xfId="20832"/>
    <cellStyle name="Normale 3 2 2 2 2 3 2 2 2" xfId="20833"/>
    <cellStyle name="Normale 3 2 2 2 2 3 2 3" xfId="20834"/>
    <cellStyle name="Normale 3 2 2 2 2 3 2 3 2" xfId="20835"/>
    <cellStyle name="Normale 3 2 2 2 2 3 2 4" xfId="20836"/>
    <cellStyle name="Normale 3 2 2 2 2 3 3" xfId="20837"/>
    <cellStyle name="Normale 3 2 2 2 2 3 3 2" xfId="20838"/>
    <cellStyle name="Normale 3 2 2 2 2 3 4" xfId="20839"/>
    <cellStyle name="Normale 3 2 2 2 2 3 4 2" xfId="20840"/>
    <cellStyle name="Normale 3 2 2 2 2 3 5" xfId="20841"/>
    <cellStyle name="Normale 3 2 2 2 2 3 5 2" xfId="20842"/>
    <cellStyle name="Normale 3 2 2 2 2 3 6" xfId="20843"/>
    <cellStyle name="Normale 3 2 2 2 2 4" xfId="20844"/>
    <cellStyle name="Normale 3 2 2 2 2 4 2" xfId="20845"/>
    <cellStyle name="Normale 3 2 2 2 2 4 2 2" xfId="20846"/>
    <cellStyle name="Normale 3 2 2 2 2 4 3" xfId="20847"/>
    <cellStyle name="Normale 3 2 2 2 2 4 3 2" xfId="20848"/>
    <cellStyle name="Normale 3 2 2 2 2 4 4" xfId="20849"/>
    <cellStyle name="Normale 3 2 2 2 2 5" xfId="20850"/>
    <cellStyle name="Normale 3 2 2 2 2 5 2" xfId="20851"/>
    <cellStyle name="Normale 3 2 2 2 2 6" xfId="20852"/>
    <cellStyle name="Normale 3 2 2 2 2 6 2" xfId="20853"/>
    <cellStyle name="Normale 3 2 2 2 2 7" xfId="20854"/>
    <cellStyle name="Normale 3 2 2 2 2 7 2" xfId="20855"/>
    <cellStyle name="Normale 3 2 2 2 2 8" xfId="20856"/>
    <cellStyle name="Normale 3 2 2 2 3" xfId="20857"/>
    <cellStyle name="Normale 3 2 2 2 3 2" xfId="20858"/>
    <cellStyle name="Normale 3 2 2 2 3 2 2" xfId="20859"/>
    <cellStyle name="Normale 3 2 2 2 3 2 2 2" xfId="20860"/>
    <cellStyle name="Normale 3 2 2 2 3 2 2 2 2" xfId="20861"/>
    <cellStyle name="Normale 3 2 2 2 3 2 2 2 2 2" xfId="20862"/>
    <cellStyle name="Normale 3 2 2 2 3 2 2 2 3" xfId="20863"/>
    <cellStyle name="Normale 3 2 2 2 3 2 2 3" xfId="20864"/>
    <cellStyle name="Normale 3 2 2 2 3 2 2 3 2" xfId="20865"/>
    <cellStyle name="Normale 3 2 2 2 3 2 2 4" xfId="20866"/>
    <cellStyle name="Normale 3 2 2 2 3 2 2 4 2" xfId="20867"/>
    <cellStyle name="Normale 3 2 2 2 3 2 2 5" xfId="20868"/>
    <cellStyle name="Normale 3 2 2 2 3 2 2 5 2" xfId="20869"/>
    <cellStyle name="Normale 3 2 2 2 3 2 2 6" xfId="20870"/>
    <cellStyle name="Normale 3 2 2 2 3 2 3" xfId="20871"/>
    <cellStyle name="Normale 3 2 2 2 3 2 3 2" xfId="20872"/>
    <cellStyle name="Normale 3 2 2 2 3 2 3 2 2" xfId="20873"/>
    <cellStyle name="Normale 3 2 2 2 3 2 3 3" xfId="20874"/>
    <cellStyle name="Normale 3 2 2 2 3 2 4" xfId="20875"/>
    <cellStyle name="Normale 3 2 2 2 3 2 4 2" xfId="20876"/>
    <cellStyle name="Normale 3 2 2 2 3 2 5" xfId="20877"/>
    <cellStyle name="Normale 3 2 2 2 3 2 5 2" xfId="20878"/>
    <cellStyle name="Normale 3 2 2 2 3 2 6" xfId="20879"/>
    <cellStyle name="Normale 3 2 2 2 3 2 6 2" xfId="20880"/>
    <cellStyle name="Normale 3 2 2 2 3 2 7" xfId="20881"/>
    <cellStyle name="Normale 3 2 2 2 3 3" xfId="20882"/>
    <cellStyle name="Normale 3 2 2 2 3 3 2" xfId="20883"/>
    <cellStyle name="Normale 3 2 2 2 3 3 2 2" xfId="20884"/>
    <cellStyle name="Normale 3 2 2 2 3 3 2 2 2" xfId="20885"/>
    <cellStyle name="Normale 3 2 2 2 3 3 2 3" xfId="20886"/>
    <cellStyle name="Normale 3 2 2 2 3 3 2 3 2" xfId="20887"/>
    <cellStyle name="Normale 3 2 2 2 3 3 2 4" xfId="20888"/>
    <cellStyle name="Normale 3 2 2 2 3 3 3" xfId="20889"/>
    <cellStyle name="Normale 3 2 2 2 3 3 3 2" xfId="20890"/>
    <cellStyle name="Normale 3 2 2 2 3 3 4" xfId="20891"/>
    <cellStyle name="Normale 3 2 2 2 3 3 4 2" xfId="20892"/>
    <cellStyle name="Normale 3 2 2 2 3 3 5" xfId="20893"/>
    <cellStyle name="Normale 3 2 2 2 3 3 5 2" xfId="20894"/>
    <cellStyle name="Normale 3 2 2 2 3 3 6" xfId="20895"/>
    <cellStyle name="Normale 3 2 2 2 3 4" xfId="20896"/>
    <cellStyle name="Normale 3 2 2 2 3 4 2" xfId="20897"/>
    <cellStyle name="Normale 3 2 2 2 3 4 2 2" xfId="20898"/>
    <cellStyle name="Normale 3 2 2 2 3 4 3" xfId="20899"/>
    <cellStyle name="Normale 3 2 2 2 3 4 3 2" xfId="20900"/>
    <cellStyle name="Normale 3 2 2 2 3 4 4" xfId="20901"/>
    <cellStyle name="Normale 3 2 2 2 3 5" xfId="20902"/>
    <cellStyle name="Normale 3 2 2 2 3 5 2" xfId="20903"/>
    <cellStyle name="Normale 3 2 2 2 3 6" xfId="20904"/>
    <cellStyle name="Normale 3 2 2 2 3 6 2" xfId="20905"/>
    <cellStyle name="Normale 3 2 2 2 3 7" xfId="20906"/>
    <cellStyle name="Normale 3 2 2 2 3 7 2" xfId="20907"/>
    <cellStyle name="Normale 3 2 2 2 3 8" xfId="20908"/>
    <cellStyle name="Normale 3 2 2 2 4" xfId="20909"/>
    <cellStyle name="Normale 3 2 2 2 4 2" xfId="20910"/>
    <cellStyle name="Normale 3 2 2 2 4 2 2" xfId="20911"/>
    <cellStyle name="Normale 3 2 2 2 4 2 2 2" xfId="20912"/>
    <cellStyle name="Normale 3 2 2 2 4 2 2 2 2" xfId="20913"/>
    <cellStyle name="Normale 3 2 2 2 4 2 2 3" xfId="20914"/>
    <cellStyle name="Normale 3 2 2 2 4 2 3" xfId="20915"/>
    <cellStyle name="Normale 3 2 2 2 4 2 3 2" xfId="20916"/>
    <cellStyle name="Normale 3 2 2 2 4 2 4" xfId="20917"/>
    <cellStyle name="Normale 3 2 2 2 4 2 4 2" xfId="20918"/>
    <cellStyle name="Normale 3 2 2 2 4 2 5" xfId="20919"/>
    <cellStyle name="Normale 3 2 2 2 4 2 5 2" xfId="20920"/>
    <cellStyle name="Normale 3 2 2 2 4 2 6" xfId="20921"/>
    <cellStyle name="Normale 3 2 2 2 4 3" xfId="20922"/>
    <cellStyle name="Normale 3 2 2 2 4 3 2" xfId="20923"/>
    <cellStyle name="Normale 3 2 2 2 4 3 2 2" xfId="20924"/>
    <cellStyle name="Normale 3 2 2 2 4 3 3" xfId="20925"/>
    <cellStyle name="Normale 3 2 2 2 4 4" xfId="20926"/>
    <cellStyle name="Normale 3 2 2 2 4 4 2" xfId="20927"/>
    <cellStyle name="Normale 3 2 2 2 4 5" xfId="20928"/>
    <cellStyle name="Normale 3 2 2 2 4 5 2" xfId="20929"/>
    <cellStyle name="Normale 3 2 2 2 4 6" xfId="20930"/>
    <cellStyle name="Normale 3 2 2 2 4 6 2" xfId="20931"/>
    <cellStyle name="Normale 3 2 2 2 4 7" xfId="20932"/>
    <cellStyle name="Normale 3 2 2 2 5" xfId="20933"/>
    <cellStyle name="Normale 3 2 2 2 5 2" xfId="20934"/>
    <cellStyle name="Normale 3 2 2 2 5 2 2" xfId="20935"/>
    <cellStyle name="Normale 3 2 2 2 5 2 2 2" xfId="20936"/>
    <cellStyle name="Normale 3 2 2 2 5 2 3" xfId="20937"/>
    <cellStyle name="Normale 3 2 2 2 5 2 3 2" xfId="20938"/>
    <cellStyle name="Normale 3 2 2 2 5 2 4" xfId="20939"/>
    <cellStyle name="Normale 3 2 2 2 5 3" xfId="20940"/>
    <cellStyle name="Normale 3 2 2 2 5 3 2" xfId="20941"/>
    <cellStyle name="Normale 3 2 2 2 5 4" xfId="20942"/>
    <cellStyle name="Normale 3 2 2 2 5 4 2" xfId="20943"/>
    <cellStyle name="Normale 3 2 2 2 5 5" xfId="20944"/>
    <cellStyle name="Normale 3 2 2 2 5 5 2" xfId="20945"/>
    <cellStyle name="Normale 3 2 2 2 5 6" xfId="20946"/>
    <cellStyle name="Normale 3 2 2 2 6" xfId="20947"/>
    <cellStyle name="Normale 3 2 2 2 6 2" xfId="20948"/>
    <cellStyle name="Normale 3 2 2 2 6 2 2" xfId="20949"/>
    <cellStyle name="Normale 3 2 2 2 6 3" xfId="20950"/>
    <cellStyle name="Normale 3 2 2 2 6 3 2" xfId="20951"/>
    <cellStyle name="Normale 3 2 2 2 6 4" xfId="20952"/>
    <cellStyle name="Normale 3 2 2 2 7" xfId="20953"/>
    <cellStyle name="Normale 3 2 2 2 7 2" xfId="20954"/>
    <cellStyle name="Normale 3 2 2 2 8" xfId="20955"/>
    <cellStyle name="Normale 3 2 2 2 8 2" xfId="20956"/>
    <cellStyle name="Normale 3 2 2 2 9" xfId="20957"/>
    <cellStyle name="Normale 3 2 2 2 9 2" xfId="20958"/>
    <cellStyle name="Normale 3 2 2 3" xfId="20959"/>
    <cellStyle name="Normale 3 2 2 3 2" xfId="20960"/>
    <cellStyle name="Normale 3 2 2 3 2 2" xfId="20961"/>
    <cellStyle name="Normale 3 2 2 3 2 2 2" xfId="20962"/>
    <cellStyle name="Normale 3 2 2 3 2 2 2 2" xfId="20963"/>
    <cellStyle name="Normale 3 2 2 3 2 2 2 2 2" xfId="20964"/>
    <cellStyle name="Normale 3 2 2 3 2 2 2 3" xfId="20965"/>
    <cellStyle name="Normale 3 2 2 3 2 2 3" xfId="20966"/>
    <cellStyle name="Normale 3 2 2 3 2 2 3 2" xfId="20967"/>
    <cellStyle name="Normale 3 2 2 3 2 2 4" xfId="20968"/>
    <cellStyle name="Normale 3 2 2 3 2 2 4 2" xfId="20969"/>
    <cellStyle name="Normale 3 2 2 3 2 2 5" xfId="20970"/>
    <cellStyle name="Normale 3 2 2 3 2 2 5 2" xfId="20971"/>
    <cellStyle name="Normale 3 2 2 3 2 2 6" xfId="20972"/>
    <cellStyle name="Normale 3 2 2 3 2 3" xfId="20973"/>
    <cellStyle name="Normale 3 2 2 3 2 3 2" xfId="20974"/>
    <cellStyle name="Normale 3 2 2 3 2 3 2 2" xfId="20975"/>
    <cellStyle name="Normale 3 2 2 3 2 3 3" xfId="20976"/>
    <cellStyle name="Normale 3 2 2 3 2 4" xfId="20977"/>
    <cellStyle name="Normale 3 2 2 3 2 4 2" xfId="20978"/>
    <cellStyle name="Normale 3 2 2 3 2 5" xfId="20979"/>
    <cellStyle name="Normale 3 2 2 3 2 5 2" xfId="20980"/>
    <cellStyle name="Normale 3 2 2 3 2 6" xfId="20981"/>
    <cellStyle name="Normale 3 2 2 3 2 6 2" xfId="20982"/>
    <cellStyle name="Normale 3 2 2 3 2 7" xfId="20983"/>
    <cellStyle name="Normale 3 2 2 3 3" xfId="20984"/>
    <cellStyle name="Normale 3 2 2 3 3 2" xfId="20985"/>
    <cellStyle name="Normale 3 2 2 3 3 2 2" xfId="20986"/>
    <cellStyle name="Normale 3 2 2 3 3 2 2 2" xfId="20987"/>
    <cellStyle name="Normale 3 2 2 3 3 2 3" xfId="20988"/>
    <cellStyle name="Normale 3 2 2 3 3 2 3 2" xfId="20989"/>
    <cellStyle name="Normale 3 2 2 3 3 2 4" xfId="20990"/>
    <cellStyle name="Normale 3 2 2 3 3 3" xfId="20991"/>
    <cellStyle name="Normale 3 2 2 3 3 3 2" xfId="20992"/>
    <cellStyle name="Normale 3 2 2 3 3 4" xfId="20993"/>
    <cellStyle name="Normale 3 2 2 3 3 4 2" xfId="20994"/>
    <cellStyle name="Normale 3 2 2 3 3 5" xfId="20995"/>
    <cellStyle name="Normale 3 2 2 3 3 5 2" xfId="20996"/>
    <cellStyle name="Normale 3 2 2 3 3 6" xfId="20997"/>
    <cellStyle name="Normale 3 2 2 3 4" xfId="20998"/>
    <cellStyle name="Normale 3 2 2 3 4 2" xfId="20999"/>
    <cellStyle name="Normale 3 2 2 3 4 2 2" xfId="21000"/>
    <cellStyle name="Normale 3 2 2 3 4 3" xfId="21001"/>
    <cellStyle name="Normale 3 2 2 3 4 3 2" xfId="21002"/>
    <cellStyle name="Normale 3 2 2 3 4 4" xfId="21003"/>
    <cellStyle name="Normale 3 2 2 3 5" xfId="21004"/>
    <cellStyle name="Normale 3 2 2 3 5 2" xfId="21005"/>
    <cellStyle name="Normale 3 2 2 3 6" xfId="21006"/>
    <cellStyle name="Normale 3 2 2 3 6 2" xfId="21007"/>
    <cellStyle name="Normale 3 2 2 3 7" xfId="21008"/>
    <cellStyle name="Normale 3 2 2 3 7 2" xfId="21009"/>
    <cellStyle name="Normale 3 2 2 3 8" xfId="21010"/>
    <cellStyle name="Normale 3 2 2 3 9" xfId="21011"/>
    <cellStyle name="Normale 3 2 2 4" xfId="21012"/>
    <cellStyle name="Normale 3 2 2 4 2" xfId="21013"/>
    <cellStyle name="Normale 3 2 2 4 2 2" xfId="21014"/>
    <cellStyle name="Normale 3 2 2 4 2 2 2" xfId="21015"/>
    <cellStyle name="Normale 3 2 2 4 2 2 2 2" xfId="21016"/>
    <cellStyle name="Normale 3 2 2 4 2 2 2 2 2" xfId="21017"/>
    <cellStyle name="Normale 3 2 2 4 2 2 2 3" xfId="21018"/>
    <cellStyle name="Normale 3 2 2 4 2 2 3" xfId="21019"/>
    <cellStyle name="Normale 3 2 2 4 2 2 3 2" xfId="21020"/>
    <cellStyle name="Normale 3 2 2 4 2 2 4" xfId="21021"/>
    <cellStyle name="Normale 3 2 2 4 2 2 4 2" xfId="21022"/>
    <cellStyle name="Normale 3 2 2 4 2 2 5" xfId="21023"/>
    <cellStyle name="Normale 3 2 2 4 2 2 5 2" xfId="21024"/>
    <cellStyle name="Normale 3 2 2 4 2 2 6" xfId="21025"/>
    <cellStyle name="Normale 3 2 2 4 2 3" xfId="21026"/>
    <cellStyle name="Normale 3 2 2 4 2 3 2" xfId="21027"/>
    <cellStyle name="Normale 3 2 2 4 2 3 2 2" xfId="21028"/>
    <cellStyle name="Normale 3 2 2 4 2 3 3" xfId="21029"/>
    <cellStyle name="Normale 3 2 2 4 2 4" xfId="21030"/>
    <cellStyle name="Normale 3 2 2 4 2 4 2" xfId="21031"/>
    <cellStyle name="Normale 3 2 2 4 2 5" xfId="21032"/>
    <cellStyle name="Normale 3 2 2 4 2 5 2" xfId="21033"/>
    <cellStyle name="Normale 3 2 2 4 2 6" xfId="21034"/>
    <cellStyle name="Normale 3 2 2 4 2 6 2" xfId="21035"/>
    <cellStyle name="Normale 3 2 2 4 2 7" xfId="21036"/>
    <cellStyle name="Normale 3 2 2 4 3" xfId="21037"/>
    <cellStyle name="Normale 3 2 2 4 3 2" xfId="21038"/>
    <cellStyle name="Normale 3 2 2 4 3 2 2" xfId="21039"/>
    <cellStyle name="Normale 3 2 2 4 3 2 2 2" xfId="21040"/>
    <cellStyle name="Normale 3 2 2 4 3 2 3" xfId="21041"/>
    <cellStyle name="Normale 3 2 2 4 3 2 3 2" xfId="21042"/>
    <cellStyle name="Normale 3 2 2 4 3 2 4" xfId="21043"/>
    <cellStyle name="Normale 3 2 2 4 3 3" xfId="21044"/>
    <cellStyle name="Normale 3 2 2 4 3 3 2" xfId="21045"/>
    <cellStyle name="Normale 3 2 2 4 3 4" xfId="21046"/>
    <cellStyle name="Normale 3 2 2 4 3 4 2" xfId="21047"/>
    <cellStyle name="Normale 3 2 2 4 3 5" xfId="21048"/>
    <cellStyle name="Normale 3 2 2 4 3 5 2" xfId="21049"/>
    <cellStyle name="Normale 3 2 2 4 3 6" xfId="21050"/>
    <cellStyle name="Normale 3 2 2 4 4" xfId="21051"/>
    <cellStyle name="Normale 3 2 2 4 4 2" xfId="21052"/>
    <cellStyle name="Normale 3 2 2 4 4 2 2" xfId="21053"/>
    <cellStyle name="Normale 3 2 2 4 4 3" xfId="21054"/>
    <cellStyle name="Normale 3 2 2 4 4 3 2" xfId="21055"/>
    <cellStyle name="Normale 3 2 2 4 4 4" xfId="21056"/>
    <cellStyle name="Normale 3 2 2 4 5" xfId="21057"/>
    <cellStyle name="Normale 3 2 2 4 5 2" xfId="21058"/>
    <cellStyle name="Normale 3 2 2 4 6" xfId="21059"/>
    <cellStyle name="Normale 3 2 2 4 6 2" xfId="21060"/>
    <cellStyle name="Normale 3 2 2 4 7" xfId="21061"/>
    <cellStyle name="Normale 3 2 2 4 7 2" xfId="21062"/>
    <cellStyle name="Normale 3 2 2 4 8" xfId="21063"/>
    <cellStyle name="Normale 3 2 2 5" xfId="21064"/>
    <cellStyle name="Normale 3 2 2 5 2" xfId="21065"/>
    <cellStyle name="Normale 3 2 2 5 2 2" xfId="21066"/>
    <cellStyle name="Normale 3 2 2 5 2 2 2" xfId="21067"/>
    <cellStyle name="Normale 3 2 2 5 2 2 2 2" xfId="21068"/>
    <cellStyle name="Normale 3 2 2 5 2 2 3" xfId="21069"/>
    <cellStyle name="Normale 3 2 2 5 2 3" xfId="21070"/>
    <cellStyle name="Normale 3 2 2 5 2 3 2" xfId="21071"/>
    <cellStyle name="Normale 3 2 2 5 2 4" xfId="21072"/>
    <cellStyle name="Normale 3 2 2 5 2 4 2" xfId="21073"/>
    <cellStyle name="Normale 3 2 2 5 2 5" xfId="21074"/>
    <cellStyle name="Normale 3 2 2 5 2 5 2" xfId="21075"/>
    <cellStyle name="Normale 3 2 2 5 2 6" xfId="21076"/>
    <cellStyle name="Normale 3 2 2 5 3" xfId="21077"/>
    <cellStyle name="Normale 3 2 2 5 3 2" xfId="21078"/>
    <cellStyle name="Normale 3 2 2 5 3 2 2" xfId="21079"/>
    <cellStyle name="Normale 3 2 2 5 3 3" xfId="21080"/>
    <cellStyle name="Normale 3 2 2 5 4" xfId="21081"/>
    <cellStyle name="Normale 3 2 2 5 4 2" xfId="21082"/>
    <cellStyle name="Normale 3 2 2 5 5" xfId="21083"/>
    <cellStyle name="Normale 3 2 2 5 5 2" xfId="21084"/>
    <cellStyle name="Normale 3 2 2 5 6" xfId="21085"/>
    <cellStyle name="Normale 3 2 2 5 6 2" xfId="21086"/>
    <cellStyle name="Normale 3 2 2 5 7" xfId="21087"/>
    <cellStyle name="Normale 3 2 2 6" xfId="21088"/>
    <cellStyle name="Normale 3 2 2 6 2" xfId="21089"/>
    <cellStyle name="Normale 3 2 2 6 2 2" xfId="21090"/>
    <cellStyle name="Normale 3 2 2 6 2 2 2" xfId="21091"/>
    <cellStyle name="Normale 3 2 2 6 2 3" xfId="21092"/>
    <cellStyle name="Normale 3 2 2 6 2 3 2" xfId="21093"/>
    <cellStyle name="Normale 3 2 2 6 2 4" xfId="21094"/>
    <cellStyle name="Normale 3 2 2 6 3" xfId="21095"/>
    <cellStyle name="Normale 3 2 2 6 3 2" xfId="21096"/>
    <cellStyle name="Normale 3 2 2 6 4" xfId="21097"/>
    <cellStyle name="Normale 3 2 2 6 4 2" xfId="21098"/>
    <cellStyle name="Normale 3 2 2 6 5" xfId="21099"/>
    <cellStyle name="Normale 3 2 2 6 5 2" xfId="21100"/>
    <cellStyle name="Normale 3 2 2 6 6" xfId="21101"/>
    <cellStyle name="Normale 3 2 2 7" xfId="21102"/>
    <cellStyle name="Normale 3 2 2 7 2" xfId="21103"/>
    <cellStyle name="Normale 3 2 2 7 2 2" xfId="21104"/>
    <cellStyle name="Normale 3 2 2 7 3" xfId="21105"/>
    <cellStyle name="Normale 3 2 2 7 3 2" xfId="21106"/>
    <cellStyle name="Normale 3 2 2 7 4" xfId="21107"/>
    <cellStyle name="Normale 3 2 2 8" xfId="21108"/>
    <cellStyle name="Normale 3 2 2 8 2" xfId="21109"/>
    <cellStyle name="Normale 3 2 2 9" xfId="21110"/>
    <cellStyle name="Normale 3 2 2 9 2" xfId="21111"/>
    <cellStyle name="Normale 3 2 3" xfId="21112"/>
    <cellStyle name="Normale 3 2 3 10" xfId="21113"/>
    <cellStyle name="Normale 3 2 3 2" xfId="21114"/>
    <cellStyle name="Normale 3 2 3 2 2" xfId="21115"/>
    <cellStyle name="Normale 3 2 3 2 2 2" xfId="21116"/>
    <cellStyle name="Normale 3 2 3 2 2 2 2" xfId="21117"/>
    <cellStyle name="Normale 3 2 3 2 2 2 2 2" xfId="21118"/>
    <cellStyle name="Normale 3 2 3 2 2 2 2 2 2" xfId="21119"/>
    <cellStyle name="Normale 3 2 3 2 2 2 2 3" xfId="21120"/>
    <cellStyle name="Normale 3 2 3 2 2 2 3" xfId="21121"/>
    <cellStyle name="Normale 3 2 3 2 2 2 3 2" xfId="21122"/>
    <cellStyle name="Normale 3 2 3 2 2 2 4" xfId="21123"/>
    <cellStyle name="Normale 3 2 3 2 2 2 4 2" xfId="21124"/>
    <cellStyle name="Normale 3 2 3 2 2 2 5" xfId="21125"/>
    <cellStyle name="Normale 3 2 3 2 2 2 5 2" xfId="21126"/>
    <cellStyle name="Normale 3 2 3 2 2 2 6" xfId="21127"/>
    <cellStyle name="Normale 3 2 3 2 2 3" xfId="21128"/>
    <cellStyle name="Normale 3 2 3 2 2 3 2" xfId="21129"/>
    <cellStyle name="Normale 3 2 3 2 2 3 2 2" xfId="21130"/>
    <cellStyle name="Normale 3 2 3 2 2 3 3" xfId="21131"/>
    <cellStyle name="Normale 3 2 3 2 2 4" xfId="21132"/>
    <cellStyle name="Normale 3 2 3 2 2 4 2" xfId="21133"/>
    <cellStyle name="Normale 3 2 3 2 2 5" xfId="21134"/>
    <cellStyle name="Normale 3 2 3 2 2 5 2" xfId="21135"/>
    <cellStyle name="Normale 3 2 3 2 2 6" xfId="21136"/>
    <cellStyle name="Normale 3 2 3 2 2 6 2" xfId="21137"/>
    <cellStyle name="Normale 3 2 3 2 2 7" xfId="21138"/>
    <cellStyle name="Normale 3 2 3 2 3" xfId="21139"/>
    <cellStyle name="Normale 3 2 3 2 3 2" xfId="21140"/>
    <cellStyle name="Normale 3 2 3 2 3 2 2" xfId="21141"/>
    <cellStyle name="Normale 3 2 3 2 3 2 2 2" xfId="21142"/>
    <cellStyle name="Normale 3 2 3 2 3 2 3" xfId="21143"/>
    <cellStyle name="Normale 3 2 3 2 3 2 3 2" xfId="21144"/>
    <cellStyle name="Normale 3 2 3 2 3 2 4" xfId="21145"/>
    <cellStyle name="Normale 3 2 3 2 3 3" xfId="21146"/>
    <cellStyle name="Normale 3 2 3 2 3 3 2" xfId="21147"/>
    <cellStyle name="Normale 3 2 3 2 3 4" xfId="21148"/>
    <cellStyle name="Normale 3 2 3 2 3 4 2" xfId="21149"/>
    <cellStyle name="Normale 3 2 3 2 3 5" xfId="21150"/>
    <cellStyle name="Normale 3 2 3 2 3 5 2" xfId="21151"/>
    <cellStyle name="Normale 3 2 3 2 3 6" xfId="21152"/>
    <cellStyle name="Normale 3 2 3 2 4" xfId="21153"/>
    <cellStyle name="Normale 3 2 3 2 4 2" xfId="21154"/>
    <cellStyle name="Normale 3 2 3 2 4 2 2" xfId="21155"/>
    <cellStyle name="Normale 3 2 3 2 4 3" xfId="21156"/>
    <cellStyle name="Normale 3 2 3 2 4 3 2" xfId="21157"/>
    <cellStyle name="Normale 3 2 3 2 4 4" xfId="21158"/>
    <cellStyle name="Normale 3 2 3 2 5" xfId="21159"/>
    <cellStyle name="Normale 3 2 3 2 5 2" xfId="21160"/>
    <cellStyle name="Normale 3 2 3 2 6" xfId="21161"/>
    <cellStyle name="Normale 3 2 3 2 6 2" xfId="21162"/>
    <cellStyle name="Normale 3 2 3 2 7" xfId="21163"/>
    <cellStyle name="Normale 3 2 3 2 7 2" xfId="21164"/>
    <cellStyle name="Normale 3 2 3 2 8" xfId="21165"/>
    <cellStyle name="Normale 3 2 3 2 9" xfId="21166"/>
    <cellStyle name="Normale 3 2 3 3" xfId="21167"/>
    <cellStyle name="Normale 3 2 3 3 2" xfId="21168"/>
    <cellStyle name="Normale 3 2 3 3 2 2" xfId="21169"/>
    <cellStyle name="Normale 3 2 3 3 2 2 2" xfId="21170"/>
    <cellStyle name="Normale 3 2 3 3 2 2 2 2" xfId="21171"/>
    <cellStyle name="Normale 3 2 3 3 2 2 2 2 2" xfId="21172"/>
    <cellStyle name="Normale 3 2 3 3 2 2 2 3" xfId="21173"/>
    <cellStyle name="Normale 3 2 3 3 2 2 3" xfId="21174"/>
    <cellStyle name="Normale 3 2 3 3 2 2 3 2" xfId="21175"/>
    <cellStyle name="Normale 3 2 3 3 2 2 4" xfId="21176"/>
    <cellStyle name="Normale 3 2 3 3 2 2 4 2" xfId="21177"/>
    <cellStyle name="Normale 3 2 3 3 2 2 5" xfId="21178"/>
    <cellStyle name="Normale 3 2 3 3 2 2 5 2" xfId="21179"/>
    <cellStyle name="Normale 3 2 3 3 2 2 6" xfId="21180"/>
    <cellStyle name="Normale 3 2 3 3 2 3" xfId="21181"/>
    <cellStyle name="Normale 3 2 3 3 2 3 2" xfId="21182"/>
    <cellStyle name="Normale 3 2 3 3 2 3 2 2" xfId="21183"/>
    <cellStyle name="Normale 3 2 3 3 2 3 3" xfId="21184"/>
    <cellStyle name="Normale 3 2 3 3 2 4" xfId="21185"/>
    <cellStyle name="Normale 3 2 3 3 2 4 2" xfId="21186"/>
    <cellStyle name="Normale 3 2 3 3 2 5" xfId="21187"/>
    <cellStyle name="Normale 3 2 3 3 2 5 2" xfId="21188"/>
    <cellStyle name="Normale 3 2 3 3 2 6" xfId="21189"/>
    <cellStyle name="Normale 3 2 3 3 2 6 2" xfId="21190"/>
    <cellStyle name="Normale 3 2 3 3 2 7" xfId="21191"/>
    <cellStyle name="Normale 3 2 3 3 3" xfId="21192"/>
    <cellStyle name="Normale 3 2 3 3 3 2" xfId="21193"/>
    <cellStyle name="Normale 3 2 3 3 3 2 2" xfId="21194"/>
    <cellStyle name="Normale 3 2 3 3 3 2 2 2" xfId="21195"/>
    <cellStyle name="Normale 3 2 3 3 3 2 3" xfId="21196"/>
    <cellStyle name="Normale 3 2 3 3 3 2 3 2" xfId="21197"/>
    <cellStyle name="Normale 3 2 3 3 3 2 4" xfId="21198"/>
    <cellStyle name="Normale 3 2 3 3 3 3" xfId="21199"/>
    <cellStyle name="Normale 3 2 3 3 3 3 2" xfId="21200"/>
    <cellStyle name="Normale 3 2 3 3 3 4" xfId="21201"/>
    <cellStyle name="Normale 3 2 3 3 3 4 2" xfId="21202"/>
    <cellStyle name="Normale 3 2 3 3 3 5" xfId="21203"/>
    <cellStyle name="Normale 3 2 3 3 3 5 2" xfId="21204"/>
    <cellStyle name="Normale 3 2 3 3 3 6" xfId="21205"/>
    <cellStyle name="Normale 3 2 3 3 4" xfId="21206"/>
    <cellStyle name="Normale 3 2 3 3 4 2" xfId="21207"/>
    <cellStyle name="Normale 3 2 3 3 4 2 2" xfId="21208"/>
    <cellStyle name="Normale 3 2 3 3 4 3" xfId="21209"/>
    <cellStyle name="Normale 3 2 3 3 4 3 2" xfId="21210"/>
    <cellStyle name="Normale 3 2 3 3 4 4" xfId="21211"/>
    <cellStyle name="Normale 3 2 3 3 5" xfId="21212"/>
    <cellStyle name="Normale 3 2 3 3 5 2" xfId="21213"/>
    <cellStyle name="Normale 3 2 3 3 6" xfId="21214"/>
    <cellStyle name="Normale 3 2 3 3 6 2" xfId="21215"/>
    <cellStyle name="Normale 3 2 3 3 7" xfId="21216"/>
    <cellStyle name="Normale 3 2 3 3 7 2" xfId="21217"/>
    <cellStyle name="Normale 3 2 3 3 8" xfId="21218"/>
    <cellStyle name="Normale 3 2 3 4" xfId="21219"/>
    <cellStyle name="Normale 3 2 3 4 2" xfId="21220"/>
    <cellStyle name="Normale 3 2 3 4 2 2" xfId="21221"/>
    <cellStyle name="Normale 3 2 3 4 2 2 2" xfId="21222"/>
    <cellStyle name="Normale 3 2 3 4 2 2 2 2" xfId="21223"/>
    <cellStyle name="Normale 3 2 3 4 2 2 3" xfId="21224"/>
    <cellStyle name="Normale 3 2 3 4 2 3" xfId="21225"/>
    <cellStyle name="Normale 3 2 3 4 2 3 2" xfId="21226"/>
    <cellStyle name="Normale 3 2 3 4 2 4" xfId="21227"/>
    <cellStyle name="Normale 3 2 3 4 2 4 2" xfId="21228"/>
    <cellStyle name="Normale 3 2 3 4 2 5" xfId="21229"/>
    <cellStyle name="Normale 3 2 3 4 2 5 2" xfId="21230"/>
    <cellStyle name="Normale 3 2 3 4 2 6" xfId="21231"/>
    <cellStyle name="Normale 3 2 3 4 3" xfId="21232"/>
    <cellStyle name="Normale 3 2 3 4 3 2" xfId="21233"/>
    <cellStyle name="Normale 3 2 3 4 3 2 2" xfId="21234"/>
    <cellStyle name="Normale 3 2 3 4 3 3" xfId="21235"/>
    <cellStyle name="Normale 3 2 3 4 4" xfId="21236"/>
    <cellStyle name="Normale 3 2 3 4 4 2" xfId="21237"/>
    <cellStyle name="Normale 3 2 3 4 5" xfId="21238"/>
    <cellStyle name="Normale 3 2 3 4 5 2" xfId="21239"/>
    <cellStyle name="Normale 3 2 3 4 6" xfId="21240"/>
    <cellStyle name="Normale 3 2 3 4 6 2" xfId="21241"/>
    <cellStyle name="Normale 3 2 3 4 7" xfId="21242"/>
    <cellStyle name="Normale 3 2 3 5" xfId="21243"/>
    <cellStyle name="Normale 3 2 3 5 2" xfId="21244"/>
    <cellStyle name="Normale 3 2 3 5 2 2" xfId="21245"/>
    <cellStyle name="Normale 3 2 3 5 2 2 2" xfId="21246"/>
    <cellStyle name="Normale 3 2 3 5 2 3" xfId="21247"/>
    <cellStyle name="Normale 3 2 3 5 2 3 2" xfId="21248"/>
    <cellStyle name="Normale 3 2 3 5 2 4" xfId="21249"/>
    <cellStyle name="Normale 3 2 3 5 3" xfId="21250"/>
    <cellStyle name="Normale 3 2 3 5 3 2" xfId="21251"/>
    <cellStyle name="Normale 3 2 3 5 4" xfId="21252"/>
    <cellStyle name="Normale 3 2 3 5 4 2" xfId="21253"/>
    <cellStyle name="Normale 3 2 3 5 5" xfId="21254"/>
    <cellStyle name="Normale 3 2 3 5 5 2" xfId="21255"/>
    <cellStyle name="Normale 3 2 3 5 6" xfId="21256"/>
    <cellStyle name="Normale 3 2 3 6" xfId="21257"/>
    <cellStyle name="Normale 3 2 3 6 2" xfId="21258"/>
    <cellStyle name="Normale 3 2 3 6 2 2" xfId="21259"/>
    <cellStyle name="Normale 3 2 3 6 3" xfId="21260"/>
    <cellStyle name="Normale 3 2 3 6 3 2" xfId="21261"/>
    <cellStyle name="Normale 3 2 3 6 4" xfId="21262"/>
    <cellStyle name="Normale 3 2 3 7" xfId="21263"/>
    <cellStyle name="Normale 3 2 3 7 2" xfId="21264"/>
    <cellStyle name="Normale 3 2 3 8" xfId="21265"/>
    <cellStyle name="Normale 3 2 3 8 2" xfId="21266"/>
    <cellStyle name="Normale 3 2 3 9" xfId="21267"/>
    <cellStyle name="Normale 3 2 3 9 2" xfId="21268"/>
    <cellStyle name="Normale 3 2 4" xfId="21269"/>
    <cellStyle name="Normale 3 2 4 2" xfId="21270"/>
    <cellStyle name="Normale 3 2 4 2 2" xfId="21271"/>
    <cellStyle name="Normale 3 2 4 2 2 2" xfId="21272"/>
    <cellStyle name="Normale 3 2 4 2 2 2 2" xfId="21273"/>
    <cellStyle name="Normale 3 2 4 2 2 2 2 2" xfId="21274"/>
    <cellStyle name="Normale 3 2 4 2 2 2 2 2 2" xfId="21275"/>
    <cellStyle name="Normale 3 2 4 2 2 2 2 3" xfId="21276"/>
    <cellStyle name="Normale 3 2 4 2 2 2 3" xfId="21277"/>
    <cellStyle name="Normale 3 2 4 2 2 2 3 2" xfId="21278"/>
    <cellStyle name="Normale 3 2 4 2 2 2 4" xfId="21279"/>
    <cellStyle name="Normale 3 2 4 2 2 2 4 2" xfId="21280"/>
    <cellStyle name="Normale 3 2 4 2 2 2 5" xfId="21281"/>
    <cellStyle name="Normale 3 2 4 2 2 2 5 2" xfId="21282"/>
    <cellStyle name="Normale 3 2 4 2 2 2 6" xfId="21283"/>
    <cellStyle name="Normale 3 2 4 2 2 3" xfId="21284"/>
    <cellStyle name="Normale 3 2 4 2 2 3 2" xfId="21285"/>
    <cellStyle name="Normale 3 2 4 2 2 3 2 2" xfId="21286"/>
    <cellStyle name="Normale 3 2 4 2 2 3 3" xfId="21287"/>
    <cellStyle name="Normale 3 2 4 2 2 4" xfId="21288"/>
    <cellStyle name="Normale 3 2 4 2 2 4 2" xfId="21289"/>
    <cellStyle name="Normale 3 2 4 2 2 5" xfId="21290"/>
    <cellStyle name="Normale 3 2 4 2 2 5 2" xfId="21291"/>
    <cellStyle name="Normale 3 2 4 2 2 6" xfId="21292"/>
    <cellStyle name="Normale 3 2 4 2 2 6 2" xfId="21293"/>
    <cellStyle name="Normale 3 2 4 2 2 7" xfId="21294"/>
    <cellStyle name="Normale 3 2 4 2 3" xfId="21295"/>
    <cellStyle name="Normale 3 2 4 2 3 2" xfId="21296"/>
    <cellStyle name="Normale 3 2 4 2 3 2 2" xfId="21297"/>
    <cellStyle name="Normale 3 2 4 2 3 2 2 2" xfId="21298"/>
    <cellStyle name="Normale 3 2 4 2 3 2 3" xfId="21299"/>
    <cellStyle name="Normale 3 2 4 2 3 2 3 2" xfId="21300"/>
    <cellStyle name="Normale 3 2 4 2 3 2 4" xfId="21301"/>
    <cellStyle name="Normale 3 2 4 2 3 3" xfId="21302"/>
    <cellStyle name="Normale 3 2 4 2 3 3 2" xfId="21303"/>
    <cellStyle name="Normale 3 2 4 2 3 4" xfId="21304"/>
    <cellStyle name="Normale 3 2 4 2 3 4 2" xfId="21305"/>
    <cellStyle name="Normale 3 2 4 2 3 5" xfId="21306"/>
    <cellStyle name="Normale 3 2 4 2 3 5 2" xfId="21307"/>
    <cellStyle name="Normale 3 2 4 2 3 6" xfId="21308"/>
    <cellStyle name="Normale 3 2 4 2 4" xfId="21309"/>
    <cellStyle name="Normale 3 2 4 2 4 2" xfId="21310"/>
    <cellStyle name="Normale 3 2 4 2 4 2 2" xfId="21311"/>
    <cellStyle name="Normale 3 2 4 2 4 3" xfId="21312"/>
    <cellStyle name="Normale 3 2 4 2 4 3 2" xfId="21313"/>
    <cellStyle name="Normale 3 2 4 2 4 4" xfId="21314"/>
    <cellStyle name="Normale 3 2 4 2 5" xfId="21315"/>
    <cellStyle name="Normale 3 2 4 2 5 2" xfId="21316"/>
    <cellStyle name="Normale 3 2 4 2 6" xfId="21317"/>
    <cellStyle name="Normale 3 2 4 2 6 2" xfId="21318"/>
    <cellStyle name="Normale 3 2 4 2 7" xfId="21319"/>
    <cellStyle name="Normale 3 2 4 2 7 2" xfId="21320"/>
    <cellStyle name="Normale 3 2 4 2 8" xfId="21321"/>
    <cellStyle name="Normale 3 2 4 3" xfId="21322"/>
    <cellStyle name="Normale 3 2 4 3 2" xfId="21323"/>
    <cellStyle name="Normale 3 2 4 3 2 2" xfId="21324"/>
    <cellStyle name="Normale 3 2 4 3 2 2 2" xfId="21325"/>
    <cellStyle name="Normale 3 2 4 3 2 2 2 2" xfId="21326"/>
    <cellStyle name="Normale 3 2 4 3 2 2 3" xfId="21327"/>
    <cellStyle name="Normale 3 2 4 3 2 2 3 2" xfId="21328"/>
    <cellStyle name="Normale 3 2 4 3 2 2 4" xfId="21329"/>
    <cellStyle name="Normale 3 2 4 3 2 2 4 2" xfId="21330"/>
    <cellStyle name="Normale 3 2 4 3 2 2 5" xfId="21331"/>
    <cellStyle name="Normale 3 2 4 3 2 3" xfId="21332"/>
    <cellStyle name="Normale 3 2 4 3 2 3 2" xfId="21333"/>
    <cellStyle name="Normale 3 2 4 3 2 4" xfId="21334"/>
    <cellStyle name="Normale 3 2 4 3 2 4 2" xfId="21335"/>
    <cellStyle name="Normale 3 2 4 3 2 5" xfId="21336"/>
    <cellStyle name="Normale 3 2 4 3 2 5 2" xfId="21337"/>
    <cellStyle name="Normale 3 2 4 3 2 6" xfId="21338"/>
    <cellStyle name="Normale 3 2 4 3 3" xfId="21339"/>
    <cellStyle name="Normale 3 2 4 3 3 2" xfId="21340"/>
    <cellStyle name="Normale 3 2 4 3 3 2 2" xfId="21341"/>
    <cellStyle name="Normale 3 2 4 3 3 2 2 2" xfId="21342"/>
    <cellStyle name="Normale 3 2 4 3 3 2 3" xfId="21343"/>
    <cellStyle name="Normale 3 2 4 3 3 3" xfId="21344"/>
    <cellStyle name="Normale 3 2 4 3 3 3 2" xfId="21345"/>
    <cellStyle name="Normale 3 2 4 3 3 4" xfId="21346"/>
    <cellStyle name="Normale 3 2 4 3 3 4 2" xfId="21347"/>
    <cellStyle name="Normale 3 2 4 3 3 5" xfId="21348"/>
    <cellStyle name="Normale 3 2 4 3 4" xfId="21349"/>
    <cellStyle name="Normale 3 2 4 3 4 2" xfId="21350"/>
    <cellStyle name="Normale 3 2 4 3 4 2 2" xfId="21351"/>
    <cellStyle name="Normale 3 2 4 3 4 3" xfId="21352"/>
    <cellStyle name="Normale 3 2 4 3 5" xfId="21353"/>
    <cellStyle name="Normale 3 2 4 3 5 2" xfId="21354"/>
    <cellStyle name="Normale 3 2 4 3 6" xfId="21355"/>
    <cellStyle name="Normale 3 2 4 3 6 2" xfId="21356"/>
    <cellStyle name="Normale 3 2 4 3 7" xfId="21357"/>
    <cellStyle name="Normale 3 2 4 4" xfId="21358"/>
    <cellStyle name="Normale 3 2 4 4 2" xfId="21359"/>
    <cellStyle name="Normale 3 2 4 4 2 2" xfId="21360"/>
    <cellStyle name="Normale 3 2 4 4 2 2 2" xfId="21361"/>
    <cellStyle name="Normale 3 2 4 4 2 3" xfId="21362"/>
    <cellStyle name="Normale 3 2 4 4 2 3 2" xfId="21363"/>
    <cellStyle name="Normale 3 2 4 4 2 4" xfId="21364"/>
    <cellStyle name="Normale 3 2 4 4 2 4 2" xfId="21365"/>
    <cellStyle name="Normale 3 2 4 4 2 5" xfId="21366"/>
    <cellStyle name="Normale 3 2 4 4 3" xfId="21367"/>
    <cellStyle name="Normale 3 2 4 4 3 2" xfId="21368"/>
    <cellStyle name="Normale 3 2 4 4 4" xfId="21369"/>
    <cellStyle name="Normale 3 2 4 4 4 2" xfId="21370"/>
    <cellStyle name="Normale 3 2 4 4 5" xfId="21371"/>
    <cellStyle name="Normale 3 2 4 4 5 2" xfId="21372"/>
    <cellStyle name="Normale 3 2 4 4 6" xfId="21373"/>
    <cellStyle name="Normale 3 2 4 5" xfId="21374"/>
    <cellStyle name="Normale 3 2 4 5 2" xfId="21375"/>
    <cellStyle name="Normale 3 2 4 5 2 2" xfId="21376"/>
    <cellStyle name="Normale 3 2 4 5 2 2 2" xfId="21377"/>
    <cellStyle name="Normale 3 2 4 5 2 3" xfId="21378"/>
    <cellStyle name="Normale 3 2 4 5 3" xfId="21379"/>
    <cellStyle name="Normale 3 2 4 5 3 2" xfId="21380"/>
    <cellStyle name="Normale 3 2 4 5 4" xfId="21381"/>
    <cellStyle name="Normale 3 2 4 5 4 2" xfId="21382"/>
    <cellStyle name="Normale 3 2 4 5 5" xfId="21383"/>
    <cellStyle name="Normale 3 2 4 6" xfId="21384"/>
    <cellStyle name="Normale 3 2 4 6 2" xfId="21385"/>
    <cellStyle name="Normale 3 2 4 6 2 2" xfId="21386"/>
    <cellStyle name="Normale 3 2 4 6 3" xfId="21387"/>
    <cellStyle name="Normale 3 2 4 7" xfId="21388"/>
    <cellStyle name="Normale 3 2 4 7 2" xfId="21389"/>
    <cellStyle name="Normale 3 2 4 8" xfId="21390"/>
    <cellStyle name="Normale 3 2 4 8 2" xfId="21391"/>
    <cellStyle name="Normale 3 2 4 9" xfId="21392"/>
    <cellStyle name="Normale 3 2 5" xfId="21393"/>
    <cellStyle name="Normale 3 2 5 2" xfId="21394"/>
    <cellStyle name="Normale 3 2 5 2 2" xfId="21395"/>
    <cellStyle name="Normale 3 2 5 2 2 2" xfId="21396"/>
    <cellStyle name="Normale 3 2 5 2 2 2 2" xfId="21397"/>
    <cellStyle name="Normale 3 2 5 2 2 2 2 2" xfId="21398"/>
    <cellStyle name="Normale 3 2 5 2 2 2 3" xfId="21399"/>
    <cellStyle name="Normale 3 2 5 2 2 3" xfId="21400"/>
    <cellStyle name="Normale 3 2 5 2 2 3 2" xfId="21401"/>
    <cellStyle name="Normale 3 2 5 2 2 4" xfId="21402"/>
    <cellStyle name="Normale 3 2 5 2 2 4 2" xfId="21403"/>
    <cellStyle name="Normale 3 2 5 2 2 5" xfId="21404"/>
    <cellStyle name="Normale 3 2 5 2 2 5 2" xfId="21405"/>
    <cellStyle name="Normale 3 2 5 2 2 6" xfId="21406"/>
    <cellStyle name="Normale 3 2 5 2 3" xfId="21407"/>
    <cellStyle name="Normale 3 2 5 2 3 2" xfId="21408"/>
    <cellStyle name="Normale 3 2 5 2 3 2 2" xfId="21409"/>
    <cellStyle name="Normale 3 2 5 2 3 3" xfId="21410"/>
    <cellStyle name="Normale 3 2 5 2 4" xfId="21411"/>
    <cellStyle name="Normale 3 2 5 2 4 2" xfId="21412"/>
    <cellStyle name="Normale 3 2 5 2 5" xfId="21413"/>
    <cellStyle name="Normale 3 2 5 2 5 2" xfId="21414"/>
    <cellStyle name="Normale 3 2 5 2 6" xfId="21415"/>
    <cellStyle name="Normale 3 2 5 2 6 2" xfId="21416"/>
    <cellStyle name="Normale 3 2 5 2 7" xfId="21417"/>
    <cellStyle name="Normale 3 2 5 3" xfId="21418"/>
    <cellStyle name="Normale 3 2 5 3 2" xfId="21419"/>
    <cellStyle name="Normale 3 2 5 3 2 2" xfId="21420"/>
    <cellStyle name="Normale 3 2 5 3 2 2 2" xfId="21421"/>
    <cellStyle name="Normale 3 2 5 3 2 3" xfId="21422"/>
    <cellStyle name="Normale 3 2 5 3 2 3 2" xfId="21423"/>
    <cellStyle name="Normale 3 2 5 3 2 4" xfId="21424"/>
    <cellStyle name="Normale 3 2 5 3 3" xfId="21425"/>
    <cellStyle name="Normale 3 2 5 3 3 2" xfId="21426"/>
    <cellStyle name="Normale 3 2 5 3 4" xfId="21427"/>
    <cellStyle name="Normale 3 2 5 3 4 2" xfId="21428"/>
    <cellStyle name="Normale 3 2 5 3 5" xfId="21429"/>
    <cellStyle name="Normale 3 2 5 3 5 2" xfId="21430"/>
    <cellStyle name="Normale 3 2 5 3 6" xfId="21431"/>
    <cellStyle name="Normale 3 2 5 4" xfId="21432"/>
    <cellStyle name="Normale 3 2 5 4 2" xfId="21433"/>
    <cellStyle name="Normale 3 2 5 4 2 2" xfId="21434"/>
    <cellStyle name="Normale 3 2 5 4 3" xfId="21435"/>
    <cellStyle name="Normale 3 2 5 4 3 2" xfId="21436"/>
    <cellStyle name="Normale 3 2 5 4 4" xfId="21437"/>
    <cellStyle name="Normale 3 2 5 5" xfId="21438"/>
    <cellStyle name="Normale 3 2 5 5 2" xfId="21439"/>
    <cellStyle name="Normale 3 2 5 6" xfId="21440"/>
    <cellStyle name="Normale 3 2 5 6 2" xfId="21441"/>
    <cellStyle name="Normale 3 2 5 7" xfId="21442"/>
    <cellStyle name="Normale 3 2 5 7 2" xfId="21443"/>
    <cellStyle name="Normale 3 2 5 8" xfId="21444"/>
    <cellStyle name="Normale 3 2 6" xfId="21445"/>
    <cellStyle name="Normale 3 2 6 2" xfId="21446"/>
    <cellStyle name="Normale 3 2 6 2 2" xfId="21447"/>
    <cellStyle name="Normale 3 2 6 2 2 2" xfId="21448"/>
    <cellStyle name="Normale 3 2 6 2 2 2 2" xfId="21449"/>
    <cellStyle name="Normale 3 2 6 2 2 2 2 2" xfId="21450"/>
    <cellStyle name="Normale 3 2 6 2 2 2 3" xfId="21451"/>
    <cellStyle name="Normale 3 2 6 2 2 3" xfId="21452"/>
    <cellStyle name="Normale 3 2 6 2 2 3 2" xfId="21453"/>
    <cellStyle name="Normale 3 2 6 2 2 4" xfId="21454"/>
    <cellStyle name="Normale 3 2 6 2 2 4 2" xfId="21455"/>
    <cellStyle name="Normale 3 2 6 2 2 5" xfId="21456"/>
    <cellStyle name="Normale 3 2 6 2 2 5 2" xfId="21457"/>
    <cellStyle name="Normale 3 2 6 2 2 6" xfId="21458"/>
    <cellStyle name="Normale 3 2 6 2 3" xfId="21459"/>
    <cellStyle name="Normale 3 2 6 2 3 2" xfId="21460"/>
    <cellStyle name="Normale 3 2 6 2 3 2 2" xfId="21461"/>
    <cellStyle name="Normale 3 2 6 2 3 3" xfId="21462"/>
    <cellStyle name="Normale 3 2 6 2 4" xfId="21463"/>
    <cellStyle name="Normale 3 2 6 2 4 2" xfId="21464"/>
    <cellStyle name="Normale 3 2 6 2 5" xfId="21465"/>
    <cellStyle name="Normale 3 2 6 2 5 2" xfId="21466"/>
    <cellStyle name="Normale 3 2 6 2 6" xfId="21467"/>
    <cellStyle name="Normale 3 2 6 2 6 2" xfId="21468"/>
    <cellStyle name="Normale 3 2 6 2 7" xfId="21469"/>
    <cellStyle name="Normale 3 2 6 3" xfId="21470"/>
    <cellStyle name="Normale 3 2 6 3 2" xfId="21471"/>
    <cellStyle name="Normale 3 2 6 3 2 2" xfId="21472"/>
    <cellStyle name="Normale 3 2 6 3 2 2 2" xfId="21473"/>
    <cellStyle name="Normale 3 2 6 3 2 3" xfId="21474"/>
    <cellStyle name="Normale 3 2 6 3 2 3 2" xfId="21475"/>
    <cellStyle name="Normale 3 2 6 3 2 4" xfId="21476"/>
    <cellStyle name="Normale 3 2 6 3 3" xfId="21477"/>
    <cellStyle name="Normale 3 2 6 3 3 2" xfId="21478"/>
    <cellStyle name="Normale 3 2 6 3 4" xfId="21479"/>
    <cellStyle name="Normale 3 2 6 3 4 2" xfId="21480"/>
    <cellStyle name="Normale 3 2 6 3 5" xfId="21481"/>
    <cellStyle name="Normale 3 2 6 3 5 2" xfId="21482"/>
    <cellStyle name="Normale 3 2 6 3 6" xfId="21483"/>
    <cellStyle name="Normale 3 2 6 4" xfId="21484"/>
    <cellStyle name="Normale 3 2 6 4 2" xfId="21485"/>
    <cellStyle name="Normale 3 2 6 4 2 2" xfId="21486"/>
    <cellStyle name="Normale 3 2 6 4 3" xfId="21487"/>
    <cellStyle name="Normale 3 2 6 4 3 2" xfId="21488"/>
    <cellStyle name="Normale 3 2 6 4 4" xfId="21489"/>
    <cellStyle name="Normale 3 2 6 5" xfId="21490"/>
    <cellStyle name="Normale 3 2 6 5 2" xfId="21491"/>
    <cellStyle name="Normale 3 2 6 6" xfId="21492"/>
    <cellStyle name="Normale 3 2 6 6 2" xfId="21493"/>
    <cellStyle name="Normale 3 2 6 7" xfId="21494"/>
    <cellStyle name="Normale 3 2 6 7 2" xfId="21495"/>
    <cellStyle name="Normale 3 2 6 8" xfId="21496"/>
    <cellStyle name="Normale 3 2 7" xfId="21497"/>
    <cellStyle name="Normale 3 2 7 2" xfId="21498"/>
    <cellStyle name="Normale 3 2 7 2 2" xfId="21499"/>
    <cellStyle name="Normale 3 2 7 2 2 2" xfId="21500"/>
    <cellStyle name="Normale 3 2 7 2 2 2 2" xfId="21501"/>
    <cellStyle name="Normale 3 2 7 2 2 3" xfId="21502"/>
    <cellStyle name="Normale 3 2 7 2 3" xfId="21503"/>
    <cellStyle name="Normale 3 2 7 2 3 2" xfId="21504"/>
    <cellStyle name="Normale 3 2 7 2 4" xfId="21505"/>
    <cellStyle name="Normale 3 2 7 2 4 2" xfId="21506"/>
    <cellStyle name="Normale 3 2 7 2 5" xfId="21507"/>
    <cellStyle name="Normale 3 2 7 2 5 2" xfId="21508"/>
    <cellStyle name="Normale 3 2 7 2 6" xfId="21509"/>
    <cellStyle name="Normale 3 2 7 3" xfId="21510"/>
    <cellStyle name="Normale 3 2 7 3 2" xfId="21511"/>
    <cellStyle name="Normale 3 2 7 3 2 2" xfId="21512"/>
    <cellStyle name="Normale 3 2 7 3 3" xfId="21513"/>
    <cellStyle name="Normale 3 2 7 4" xfId="21514"/>
    <cellStyle name="Normale 3 2 7 4 2" xfId="21515"/>
    <cellStyle name="Normale 3 2 7 5" xfId="21516"/>
    <cellStyle name="Normale 3 2 7 5 2" xfId="21517"/>
    <cellStyle name="Normale 3 2 7 6" xfId="21518"/>
    <cellStyle name="Normale 3 2 7 6 2" xfId="21519"/>
    <cellStyle name="Normale 3 2 7 7" xfId="21520"/>
    <cellStyle name="Normale 3 2 8" xfId="21521"/>
    <cellStyle name="Normale 3 2 8 2" xfId="21522"/>
    <cellStyle name="Normale 3 2 8 2 2" xfId="21523"/>
    <cellStyle name="Normale 3 2 8 2 2 2" xfId="21524"/>
    <cellStyle name="Normale 3 2 8 2 3" xfId="21525"/>
    <cellStyle name="Normale 3 2 8 2 3 2" xfId="21526"/>
    <cellStyle name="Normale 3 2 8 2 4" xfId="21527"/>
    <cellStyle name="Normale 3 2 8 3" xfId="21528"/>
    <cellStyle name="Normale 3 2 8 3 2" xfId="21529"/>
    <cellStyle name="Normale 3 2 8 4" xfId="21530"/>
    <cellStyle name="Normale 3 2 8 4 2" xfId="21531"/>
    <cellStyle name="Normale 3 2 8 5" xfId="21532"/>
    <cellStyle name="Normale 3 2 8 5 2" xfId="21533"/>
    <cellStyle name="Normale 3 2 8 6" xfId="21534"/>
    <cellStyle name="Normale 3 2 9" xfId="21535"/>
    <cellStyle name="Normale 3 2 9 2" xfId="21536"/>
    <cellStyle name="Normale 3 2 9 2 2" xfId="21537"/>
    <cellStyle name="Normale 3 2 9 2 2 2" xfId="21538"/>
    <cellStyle name="Normale 3 2 9 2 3" xfId="21539"/>
    <cellStyle name="Normale 3 2 9 3" xfId="21540"/>
    <cellStyle name="Normale 3 2 9 3 2" xfId="21541"/>
    <cellStyle name="Normale 3 2 9 4" xfId="21542"/>
    <cellStyle name="Normale 3 3" xfId="21543"/>
    <cellStyle name="Normale 3 3 10" xfId="21544"/>
    <cellStyle name="Normale 3 3 10 2" xfId="21545"/>
    <cellStyle name="Normale 3 3 10 2 2" xfId="21546"/>
    <cellStyle name="Normale 3 3 10 3" xfId="21547"/>
    <cellStyle name="Normale 3 3 11" xfId="21548"/>
    <cellStyle name="Normale 3 3 11 2" xfId="21549"/>
    <cellStyle name="Normale 3 3 12" xfId="21550"/>
    <cellStyle name="Normale 3 3 12 2" xfId="21551"/>
    <cellStyle name="Normale 3 3 13" xfId="21552"/>
    <cellStyle name="Normale 3 3 14" xfId="21553"/>
    <cellStyle name="Normale 3 3 2" xfId="21554"/>
    <cellStyle name="Normale 3 3 2 10" xfId="21555"/>
    <cellStyle name="Normale 3 3 2 10 2" xfId="21556"/>
    <cellStyle name="Normale 3 3 2 11" xfId="21557"/>
    <cellStyle name="Normale 3 3 2 2" xfId="21558"/>
    <cellStyle name="Normale 3 3 2 2 2" xfId="21559"/>
    <cellStyle name="Normale 3 3 2 2 2 2" xfId="21560"/>
    <cellStyle name="Normale 3 3 2 2 2 2 2" xfId="21561"/>
    <cellStyle name="Normale 3 3 2 2 2 2 2 2" xfId="21562"/>
    <cellStyle name="Normale 3 3 2 2 2 2 2 2 2" xfId="21563"/>
    <cellStyle name="Normale 3 3 2 2 2 2 2 2 2 2" xfId="21564"/>
    <cellStyle name="Normale 3 3 2 2 2 2 2 2 3" xfId="21565"/>
    <cellStyle name="Normale 3 3 2 2 2 2 2 3" xfId="21566"/>
    <cellStyle name="Normale 3 3 2 2 2 2 2 3 2" xfId="21567"/>
    <cellStyle name="Normale 3 3 2 2 2 2 2 4" xfId="21568"/>
    <cellStyle name="Normale 3 3 2 2 2 2 2 4 2" xfId="21569"/>
    <cellStyle name="Normale 3 3 2 2 2 2 2 5" xfId="21570"/>
    <cellStyle name="Normale 3 3 2 2 2 2 2 5 2" xfId="21571"/>
    <cellStyle name="Normale 3 3 2 2 2 2 2 6" xfId="21572"/>
    <cellStyle name="Normale 3 3 2 2 2 2 3" xfId="21573"/>
    <cellStyle name="Normale 3 3 2 2 2 2 3 2" xfId="21574"/>
    <cellStyle name="Normale 3 3 2 2 2 2 3 2 2" xfId="21575"/>
    <cellStyle name="Normale 3 3 2 2 2 2 3 3" xfId="21576"/>
    <cellStyle name="Normale 3 3 2 2 2 2 4" xfId="21577"/>
    <cellStyle name="Normale 3 3 2 2 2 2 4 2" xfId="21578"/>
    <cellStyle name="Normale 3 3 2 2 2 2 5" xfId="21579"/>
    <cellStyle name="Normale 3 3 2 2 2 2 5 2" xfId="21580"/>
    <cellStyle name="Normale 3 3 2 2 2 2 6" xfId="21581"/>
    <cellStyle name="Normale 3 3 2 2 2 2 6 2" xfId="21582"/>
    <cellStyle name="Normale 3 3 2 2 2 2 7" xfId="21583"/>
    <cellStyle name="Normale 3 3 2 2 2 3" xfId="21584"/>
    <cellStyle name="Normale 3 3 2 2 2 3 2" xfId="21585"/>
    <cellStyle name="Normale 3 3 2 2 2 3 2 2" xfId="21586"/>
    <cellStyle name="Normale 3 3 2 2 2 3 2 2 2" xfId="21587"/>
    <cellStyle name="Normale 3 3 2 2 2 3 2 3" xfId="21588"/>
    <cellStyle name="Normale 3 3 2 2 2 3 2 3 2" xfId="21589"/>
    <cellStyle name="Normale 3 3 2 2 2 3 2 4" xfId="21590"/>
    <cellStyle name="Normale 3 3 2 2 2 3 3" xfId="21591"/>
    <cellStyle name="Normale 3 3 2 2 2 3 3 2" xfId="21592"/>
    <cellStyle name="Normale 3 3 2 2 2 3 4" xfId="21593"/>
    <cellStyle name="Normale 3 3 2 2 2 3 4 2" xfId="21594"/>
    <cellStyle name="Normale 3 3 2 2 2 3 5" xfId="21595"/>
    <cellStyle name="Normale 3 3 2 2 2 3 5 2" xfId="21596"/>
    <cellStyle name="Normale 3 3 2 2 2 3 6" xfId="21597"/>
    <cellStyle name="Normale 3 3 2 2 2 4" xfId="21598"/>
    <cellStyle name="Normale 3 3 2 2 2 4 2" xfId="21599"/>
    <cellStyle name="Normale 3 3 2 2 2 4 2 2" xfId="21600"/>
    <cellStyle name="Normale 3 3 2 2 2 4 3" xfId="21601"/>
    <cellStyle name="Normale 3 3 2 2 2 4 3 2" xfId="21602"/>
    <cellStyle name="Normale 3 3 2 2 2 4 4" xfId="21603"/>
    <cellStyle name="Normale 3 3 2 2 2 5" xfId="21604"/>
    <cellStyle name="Normale 3 3 2 2 2 5 2" xfId="21605"/>
    <cellStyle name="Normale 3 3 2 2 2 6" xfId="21606"/>
    <cellStyle name="Normale 3 3 2 2 2 6 2" xfId="21607"/>
    <cellStyle name="Normale 3 3 2 2 2 7" xfId="21608"/>
    <cellStyle name="Normale 3 3 2 2 2 7 2" xfId="21609"/>
    <cellStyle name="Normale 3 3 2 2 2 8" xfId="21610"/>
    <cellStyle name="Normale 3 3 2 2 3" xfId="21611"/>
    <cellStyle name="Normale 3 3 2 2 3 2" xfId="21612"/>
    <cellStyle name="Normale 3 3 2 2 3 2 2" xfId="21613"/>
    <cellStyle name="Normale 3 3 2 2 3 2 2 2" xfId="21614"/>
    <cellStyle name="Normale 3 3 2 2 3 2 2 2 2" xfId="21615"/>
    <cellStyle name="Normale 3 3 2 2 3 2 2 3" xfId="21616"/>
    <cellStyle name="Normale 3 3 2 2 3 2 2 3 2" xfId="21617"/>
    <cellStyle name="Normale 3 3 2 2 3 2 2 4" xfId="21618"/>
    <cellStyle name="Normale 3 3 2 2 3 2 2 4 2" xfId="21619"/>
    <cellStyle name="Normale 3 3 2 2 3 2 2 5" xfId="21620"/>
    <cellStyle name="Normale 3 3 2 2 3 2 3" xfId="21621"/>
    <cellStyle name="Normale 3 3 2 2 3 2 3 2" xfId="21622"/>
    <cellStyle name="Normale 3 3 2 2 3 2 4" xfId="21623"/>
    <cellStyle name="Normale 3 3 2 2 3 2 4 2" xfId="21624"/>
    <cellStyle name="Normale 3 3 2 2 3 2 5" xfId="21625"/>
    <cellStyle name="Normale 3 3 2 2 3 2 5 2" xfId="21626"/>
    <cellStyle name="Normale 3 3 2 2 3 2 6" xfId="21627"/>
    <cellStyle name="Normale 3 3 2 2 3 3" xfId="21628"/>
    <cellStyle name="Normale 3 3 2 2 3 3 2" xfId="21629"/>
    <cellStyle name="Normale 3 3 2 2 3 3 2 2" xfId="21630"/>
    <cellStyle name="Normale 3 3 2 2 3 3 2 2 2" xfId="21631"/>
    <cellStyle name="Normale 3 3 2 2 3 3 2 3" xfId="21632"/>
    <cellStyle name="Normale 3 3 2 2 3 3 3" xfId="21633"/>
    <cellStyle name="Normale 3 3 2 2 3 3 3 2" xfId="21634"/>
    <cellStyle name="Normale 3 3 2 2 3 3 4" xfId="21635"/>
    <cellStyle name="Normale 3 3 2 2 3 3 4 2" xfId="21636"/>
    <cellStyle name="Normale 3 3 2 2 3 3 5" xfId="21637"/>
    <cellStyle name="Normale 3 3 2 2 3 4" xfId="21638"/>
    <cellStyle name="Normale 3 3 2 2 3 4 2" xfId="21639"/>
    <cellStyle name="Normale 3 3 2 2 3 4 2 2" xfId="21640"/>
    <cellStyle name="Normale 3 3 2 2 3 4 3" xfId="21641"/>
    <cellStyle name="Normale 3 3 2 2 3 5" xfId="21642"/>
    <cellStyle name="Normale 3 3 2 2 3 5 2" xfId="21643"/>
    <cellStyle name="Normale 3 3 2 2 3 6" xfId="21644"/>
    <cellStyle name="Normale 3 3 2 2 3 6 2" xfId="21645"/>
    <cellStyle name="Normale 3 3 2 2 3 7" xfId="21646"/>
    <cellStyle name="Normale 3 3 2 2 4" xfId="21647"/>
    <cellStyle name="Normale 3 3 2 2 4 2" xfId="21648"/>
    <cellStyle name="Normale 3 3 2 2 4 2 2" xfId="21649"/>
    <cellStyle name="Normale 3 3 2 2 4 2 2 2" xfId="21650"/>
    <cellStyle name="Normale 3 3 2 2 4 2 3" xfId="21651"/>
    <cellStyle name="Normale 3 3 2 2 4 2 3 2" xfId="21652"/>
    <cellStyle name="Normale 3 3 2 2 4 2 4" xfId="21653"/>
    <cellStyle name="Normale 3 3 2 2 4 2 4 2" xfId="21654"/>
    <cellStyle name="Normale 3 3 2 2 4 2 5" xfId="21655"/>
    <cellStyle name="Normale 3 3 2 2 4 3" xfId="21656"/>
    <cellStyle name="Normale 3 3 2 2 4 3 2" xfId="21657"/>
    <cellStyle name="Normale 3 3 2 2 4 4" xfId="21658"/>
    <cellStyle name="Normale 3 3 2 2 4 4 2" xfId="21659"/>
    <cellStyle name="Normale 3 3 2 2 4 5" xfId="21660"/>
    <cellStyle name="Normale 3 3 2 2 4 5 2" xfId="21661"/>
    <cellStyle name="Normale 3 3 2 2 4 6" xfId="21662"/>
    <cellStyle name="Normale 3 3 2 2 5" xfId="21663"/>
    <cellStyle name="Normale 3 3 2 2 5 2" xfId="21664"/>
    <cellStyle name="Normale 3 3 2 2 5 2 2" xfId="21665"/>
    <cellStyle name="Normale 3 3 2 2 5 2 2 2" xfId="21666"/>
    <cellStyle name="Normale 3 3 2 2 5 2 3" xfId="21667"/>
    <cellStyle name="Normale 3 3 2 2 5 3" xfId="21668"/>
    <cellStyle name="Normale 3 3 2 2 5 3 2" xfId="21669"/>
    <cellStyle name="Normale 3 3 2 2 5 4" xfId="21670"/>
    <cellStyle name="Normale 3 3 2 2 5 4 2" xfId="21671"/>
    <cellStyle name="Normale 3 3 2 2 5 5" xfId="21672"/>
    <cellStyle name="Normale 3 3 2 2 6" xfId="21673"/>
    <cellStyle name="Normale 3 3 2 2 6 2" xfId="21674"/>
    <cellStyle name="Normale 3 3 2 2 6 2 2" xfId="21675"/>
    <cellStyle name="Normale 3 3 2 2 6 3" xfId="21676"/>
    <cellStyle name="Normale 3 3 2 2 7" xfId="21677"/>
    <cellStyle name="Normale 3 3 2 2 7 2" xfId="21678"/>
    <cellStyle name="Normale 3 3 2 2 8" xfId="21679"/>
    <cellStyle name="Normale 3 3 2 2 8 2" xfId="21680"/>
    <cellStyle name="Normale 3 3 2 2 9" xfId="21681"/>
    <cellStyle name="Normale 3 3 2 3" xfId="21682"/>
    <cellStyle name="Normale 3 3 2 3 2" xfId="21683"/>
    <cellStyle name="Normale 3 3 2 3 2 2" xfId="21684"/>
    <cellStyle name="Normale 3 3 2 3 2 2 2" xfId="21685"/>
    <cellStyle name="Normale 3 3 2 3 2 2 2 2" xfId="21686"/>
    <cellStyle name="Normale 3 3 2 3 2 2 2 2 2" xfId="21687"/>
    <cellStyle name="Normale 3 3 2 3 2 2 2 3" xfId="21688"/>
    <cellStyle name="Normale 3 3 2 3 2 2 3" xfId="21689"/>
    <cellStyle name="Normale 3 3 2 3 2 2 3 2" xfId="21690"/>
    <cellStyle name="Normale 3 3 2 3 2 2 4" xfId="21691"/>
    <cellStyle name="Normale 3 3 2 3 2 2 4 2" xfId="21692"/>
    <cellStyle name="Normale 3 3 2 3 2 2 5" xfId="21693"/>
    <cellStyle name="Normale 3 3 2 3 2 2 5 2" xfId="21694"/>
    <cellStyle name="Normale 3 3 2 3 2 2 6" xfId="21695"/>
    <cellStyle name="Normale 3 3 2 3 2 3" xfId="21696"/>
    <cellStyle name="Normale 3 3 2 3 2 3 2" xfId="21697"/>
    <cellStyle name="Normale 3 3 2 3 2 3 2 2" xfId="21698"/>
    <cellStyle name="Normale 3 3 2 3 2 3 3" xfId="21699"/>
    <cellStyle name="Normale 3 3 2 3 2 4" xfId="21700"/>
    <cellStyle name="Normale 3 3 2 3 2 4 2" xfId="21701"/>
    <cellStyle name="Normale 3 3 2 3 2 5" xfId="21702"/>
    <cellStyle name="Normale 3 3 2 3 2 5 2" xfId="21703"/>
    <cellStyle name="Normale 3 3 2 3 2 6" xfId="21704"/>
    <cellStyle name="Normale 3 3 2 3 2 6 2" xfId="21705"/>
    <cellStyle name="Normale 3 3 2 3 2 7" xfId="21706"/>
    <cellStyle name="Normale 3 3 2 3 3" xfId="21707"/>
    <cellStyle name="Normale 3 3 2 3 3 2" xfId="21708"/>
    <cellStyle name="Normale 3 3 2 3 3 2 2" xfId="21709"/>
    <cellStyle name="Normale 3 3 2 3 3 2 2 2" xfId="21710"/>
    <cellStyle name="Normale 3 3 2 3 3 2 3" xfId="21711"/>
    <cellStyle name="Normale 3 3 2 3 3 2 3 2" xfId="21712"/>
    <cellStyle name="Normale 3 3 2 3 3 2 4" xfId="21713"/>
    <cellStyle name="Normale 3 3 2 3 3 3" xfId="21714"/>
    <cellStyle name="Normale 3 3 2 3 3 3 2" xfId="21715"/>
    <cellStyle name="Normale 3 3 2 3 3 4" xfId="21716"/>
    <cellStyle name="Normale 3 3 2 3 3 4 2" xfId="21717"/>
    <cellStyle name="Normale 3 3 2 3 3 5" xfId="21718"/>
    <cellStyle name="Normale 3 3 2 3 3 5 2" xfId="21719"/>
    <cellStyle name="Normale 3 3 2 3 3 6" xfId="21720"/>
    <cellStyle name="Normale 3 3 2 3 4" xfId="21721"/>
    <cellStyle name="Normale 3 3 2 3 4 2" xfId="21722"/>
    <cellStyle name="Normale 3 3 2 3 4 2 2" xfId="21723"/>
    <cellStyle name="Normale 3 3 2 3 4 3" xfId="21724"/>
    <cellStyle name="Normale 3 3 2 3 4 3 2" xfId="21725"/>
    <cellStyle name="Normale 3 3 2 3 4 4" xfId="21726"/>
    <cellStyle name="Normale 3 3 2 3 5" xfId="21727"/>
    <cellStyle name="Normale 3 3 2 3 5 2" xfId="21728"/>
    <cellStyle name="Normale 3 3 2 3 6" xfId="21729"/>
    <cellStyle name="Normale 3 3 2 3 6 2" xfId="21730"/>
    <cellStyle name="Normale 3 3 2 3 7" xfId="21731"/>
    <cellStyle name="Normale 3 3 2 3 7 2" xfId="21732"/>
    <cellStyle name="Normale 3 3 2 3 8" xfId="21733"/>
    <cellStyle name="Normale 3 3 2 4" xfId="21734"/>
    <cellStyle name="Normale 3 3 2 4 2" xfId="21735"/>
    <cellStyle name="Normale 3 3 2 4 2 2" xfId="21736"/>
    <cellStyle name="Normale 3 3 2 4 2 2 2" xfId="21737"/>
    <cellStyle name="Normale 3 3 2 4 2 2 2 2" xfId="21738"/>
    <cellStyle name="Normale 3 3 2 4 2 2 2 2 2" xfId="21739"/>
    <cellStyle name="Normale 3 3 2 4 2 2 2 3" xfId="21740"/>
    <cellStyle name="Normale 3 3 2 4 2 2 3" xfId="21741"/>
    <cellStyle name="Normale 3 3 2 4 2 2 3 2" xfId="21742"/>
    <cellStyle name="Normale 3 3 2 4 2 2 4" xfId="21743"/>
    <cellStyle name="Normale 3 3 2 4 2 2 4 2" xfId="21744"/>
    <cellStyle name="Normale 3 3 2 4 2 2 5" xfId="21745"/>
    <cellStyle name="Normale 3 3 2 4 2 2 5 2" xfId="21746"/>
    <cellStyle name="Normale 3 3 2 4 2 2 6" xfId="21747"/>
    <cellStyle name="Normale 3 3 2 4 2 3" xfId="21748"/>
    <cellStyle name="Normale 3 3 2 4 2 3 2" xfId="21749"/>
    <cellStyle name="Normale 3 3 2 4 2 3 2 2" xfId="21750"/>
    <cellStyle name="Normale 3 3 2 4 2 3 3" xfId="21751"/>
    <cellStyle name="Normale 3 3 2 4 2 4" xfId="21752"/>
    <cellStyle name="Normale 3 3 2 4 2 4 2" xfId="21753"/>
    <cellStyle name="Normale 3 3 2 4 2 5" xfId="21754"/>
    <cellStyle name="Normale 3 3 2 4 2 5 2" xfId="21755"/>
    <cellStyle name="Normale 3 3 2 4 2 6" xfId="21756"/>
    <cellStyle name="Normale 3 3 2 4 2 6 2" xfId="21757"/>
    <cellStyle name="Normale 3 3 2 4 2 7" xfId="21758"/>
    <cellStyle name="Normale 3 3 2 4 3" xfId="21759"/>
    <cellStyle name="Normale 3 3 2 4 3 2" xfId="21760"/>
    <cellStyle name="Normale 3 3 2 4 3 2 2" xfId="21761"/>
    <cellStyle name="Normale 3 3 2 4 3 2 2 2" xfId="21762"/>
    <cellStyle name="Normale 3 3 2 4 3 2 3" xfId="21763"/>
    <cellStyle name="Normale 3 3 2 4 3 2 3 2" xfId="21764"/>
    <cellStyle name="Normale 3 3 2 4 3 2 4" xfId="21765"/>
    <cellStyle name="Normale 3 3 2 4 3 3" xfId="21766"/>
    <cellStyle name="Normale 3 3 2 4 3 3 2" xfId="21767"/>
    <cellStyle name="Normale 3 3 2 4 3 4" xfId="21768"/>
    <cellStyle name="Normale 3 3 2 4 3 4 2" xfId="21769"/>
    <cellStyle name="Normale 3 3 2 4 3 5" xfId="21770"/>
    <cellStyle name="Normale 3 3 2 4 3 5 2" xfId="21771"/>
    <cellStyle name="Normale 3 3 2 4 3 6" xfId="21772"/>
    <cellStyle name="Normale 3 3 2 4 4" xfId="21773"/>
    <cellStyle name="Normale 3 3 2 4 4 2" xfId="21774"/>
    <cellStyle name="Normale 3 3 2 4 4 2 2" xfId="21775"/>
    <cellStyle name="Normale 3 3 2 4 4 3" xfId="21776"/>
    <cellStyle name="Normale 3 3 2 4 4 3 2" xfId="21777"/>
    <cellStyle name="Normale 3 3 2 4 4 4" xfId="21778"/>
    <cellStyle name="Normale 3 3 2 4 5" xfId="21779"/>
    <cellStyle name="Normale 3 3 2 4 5 2" xfId="21780"/>
    <cellStyle name="Normale 3 3 2 4 6" xfId="21781"/>
    <cellStyle name="Normale 3 3 2 4 6 2" xfId="21782"/>
    <cellStyle name="Normale 3 3 2 4 7" xfId="21783"/>
    <cellStyle name="Normale 3 3 2 4 7 2" xfId="21784"/>
    <cellStyle name="Normale 3 3 2 4 8" xfId="21785"/>
    <cellStyle name="Normale 3 3 2 5" xfId="21786"/>
    <cellStyle name="Normale 3 3 2 5 2" xfId="21787"/>
    <cellStyle name="Normale 3 3 2 5 2 2" xfId="21788"/>
    <cellStyle name="Normale 3 3 2 5 2 2 2" xfId="21789"/>
    <cellStyle name="Normale 3 3 2 5 2 2 2 2" xfId="21790"/>
    <cellStyle name="Normale 3 3 2 5 2 2 3" xfId="21791"/>
    <cellStyle name="Normale 3 3 2 5 2 3" xfId="21792"/>
    <cellStyle name="Normale 3 3 2 5 2 3 2" xfId="21793"/>
    <cellStyle name="Normale 3 3 2 5 2 4" xfId="21794"/>
    <cellStyle name="Normale 3 3 2 5 2 4 2" xfId="21795"/>
    <cellStyle name="Normale 3 3 2 5 2 5" xfId="21796"/>
    <cellStyle name="Normale 3 3 2 5 2 5 2" xfId="21797"/>
    <cellStyle name="Normale 3 3 2 5 2 6" xfId="21798"/>
    <cellStyle name="Normale 3 3 2 5 3" xfId="21799"/>
    <cellStyle name="Normale 3 3 2 5 3 2" xfId="21800"/>
    <cellStyle name="Normale 3 3 2 5 3 2 2" xfId="21801"/>
    <cellStyle name="Normale 3 3 2 5 3 3" xfId="21802"/>
    <cellStyle name="Normale 3 3 2 5 4" xfId="21803"/>
    <cellStyle name="Normale 3 3 2 5 4 2" xfId="21804"/>
    <cellStyle name="Normale 3 3 2 5 5" xfId="21805"/>
    <cellStyle name="Normale 3 3 2 5 5 2" xfId="21806"/>
    <cellStyle name="Normale 3 3 2 5 6" xfId="21807"/>
    <cellStyle name="Normale 3 3 2 5 6 2" xfId="21808"/>
    <cellStyle name="Normale 3 3 2 5 7" xfId="21809"/>
    <cellStyle name="Normale 3 3 2 6" xfId="21810"/>
    <cellStyle name="Normale 3 3 2 6 2" xfId="21811"/>
    <cellStyle name="Normale 3 3 2 6 2 2" xfId="21812"/>
    <cellStyle name="Normale 3 3 2 6 2 2 2" xfId="21813"/>
    <cellStyle name="Normale 3 3 2 6 2 3" xfId="21814"/>
    <cellStyle name="Normale 3 3 2 6 2 3 2" xfId="21815"/>
    <cellStyle name="Normale 3 3 2 6 2 4" xfId="21816"/>
    <cellStyle name="Normale 3 3 2 6 3" xfId="21817"/>
    <cellStyle name="Normale 3 3 2 6 3 2" xfId="21818"/>
    <cellStyle name="Normale 3 3 2 6 4" xfId="21819"/>
    <cellStyle name="Normale 3 3 2 6 4 2" xfId="21820"/>
    <cellStyle name="Normale 3 3 2 6 5" xfId="21821"/>
    <cellStyle name="Normale 3 3 2 6 5 2" xfId="21822"/>
    <cellStyle name="Normale 3 3 2 6 6" xfId="21823"/>
    <cellStyle name="Normale 3 3 2 7" xfId="21824"/>
    <cellStyle name="Normale 3 3 2 7 2" xfId="21825"/>
    <cellStyle name="Normale 3 3 2 7 2 2" xfId="21826"/>
    <cellStyle name="Normale 3 3 2 7 3" xfId="21827"/>
    <cellStyle name="Normale 3 3 2 7 3 2" xfId="21828"/>
    <cellStyle name="Normale 3 3 2 7 4" xfId="21829"/>
    <cellStyle name="Normale 3 3 2 8" xfId="21830"/>
    <cellStyle name="Normale 3 3 2 8 2" xfId="21831"/>
    <cellStyle name="Normale 3 3 2 9" xfId="21832"/>
    <cellStyle name="Normale 3 3 2 9 2" xfId="21833"/>
    <cellStyle name="Normale 3 3 3" xfId="21834"/>
    <cellStyle name="Normale 3 3 3 2" xfId="21835"/>
    <cellStyle name="Normale 3 3 3 2 2" xfId="21836"/>
    <cellStyle name="Normale 3 3 3 2 2 2" xfId="21837"/>
    <cellStyle name="Normale 3 3 3 2 2 2 2" xfId="21838"/>
    <cellStyle name="Normale 3 3 3 2 2 2 2 2" xfId="21839"/>
    <cellStyle name="Normale 3 3 3 2 2 2 2 2 2" xfId="21840"/>
    <cellStyle name="Normale 3 3 3 2 2 2 2 3" xfId="21841"/>
    <cellStyle name="Normale 3 3 3 2 2 2 3" xfId="21842"/>
    <cellStyle name="Normale 3 3 3 2 2 2 3 2" xfId="21843"/>
    <cellStyle name="Normale 3 3 3 2 2 2 4" xfId="21844"/>
    <cellStyle name="Normale 3 3 3 2 2 2 4 2" xfId="21845"/>
    <cellStyle name="Normale 3 3 3 2 2 2 5" xfId="21846"/>
    <cellStyle name="Normale 3 3 3 2 2 2 5 2" xfId="21847"/>
    <cellStyle name="Normale 3 3 3 2 2 2 6" xfId="21848"/>
    <cellStyle name="Normale 3 3 3 2 2 3" xfId="21849"/>
    <cellStyle name="Normale 3 3 3 2 2 3 2" xfId="21850"/>
    <cellStyle name="Normale 3 3 3 2 2 3 2 2" xfId="21851"/>
    <cellStyle name="Normale 3 3 3 2 2 3 3" xfId="21852"/>
    <cellStyle name="Normale 3 3 3 2 2 4" xfId="21853"/>
    <cellStyle name="Normale 3 3 3 2 2 4 2" xfId="21854"/>
    <cellStyle name="Normale 3 3 3 2 2 5" xfId="21855"/>
    <cellStyle name="Normale 3 3 3 2 2 5 2" xfId="21856"/>
    <cellStyle name="Normale 3 3 3 2 2 6" xfId="21857"/>
    <cellStyle name="Normale 3 3 3 2 2 6 2" xfId="21858"/>
    <cellStyle name="Normale 3 3 3 2 2 7" xfId="21859"/>
    <cellStyle name="Normale 3 3 3 2 3" xfId="21860"/>
    <cellStyle name="Normale 3 3 3 2 3 2" xfId="21861"/>
    <cellStyle name="Normale 3 3 3 2 3 2 2" xfId="21862"/>
    <cellStyle name="Normale 3 3 3 2 3 2 2 2" xfId="21863"/>
    <cellStyle name="Normale 3 3 3 2 3 2 3" xfId="21864"/>
    <cellStyle name="Normale 3 3 3 2 3 2 3 2" xfId="21865"/>
    <cellStyle name="Normale 3 3 3 2 3 2 4" xfId="21866"/>
    <cellStyle name="Normale 3 3 3 2 3 3" xfId="21867"/>
    <cellStyle name="Normale 3 3 3 2 3 3 2" xfId="21868"/>
    <cellStyle name="Normale 3 3 3 2 3 4" xfId="21869"/>
    <cellStyle name="Normale 3 3 3 2 3 4 2" xfId="21870"/>
    <cellStyle name="Normale 3 3 3 2 3 5" xfId="21871"/>
    <cellStyle name="Normale 3 3 3 2 3 5 2" xfId="21872"/>
    <cellStyle name="Normale 3 3 3 2 3 6" xfId="21873"/>
    <cellStyle name="Normale 3 3 3 2 4" xfId="21874"/>
    <cellStyle name="Normale 3 3 3 2 4 2" xfId="21875"/>
    <cellStyle name="Normale 3 3 3 2 4 2 2" xfId="21876"/>
    <cellStyle name="Normale 3 3 3 2 4 3" xfId="21877"/>
    <cellStyle name="Normale 3 3 3 2 4 3 2" xfId="21878"/>
    <cellStyle name="Normale 3 3 3 2 4 4" xfId="21879"/>
    <cellStyle name="Normale 3 3 3 2 5" xfId="21880"/>
    <cellStyle name="Normale 3 3 3 2 5 2" xfId="21881"/>
    <cellStyle name="Normale 3 3 3 2 6" xfId="21882"/>
    <cellStyle name="Normale 3 3 3 2 6 2" xfId="21883"/>
    <cellStyle name="Normale 3 3 3 2 7" xfId="21884"/>
    <cellStyle name="Normale 3 3 3 2 7 2" xfId="21885"/>
    <cellStyle name="Normale 3 3 3 2 8" xfId="21886"/>
    <cellStyle name="Normale 3 3 3 3" xfId="21887"/>
    <cellStyle name="Normale 3 3 3 3 2" xfId="21888"/>
    <cellStyle name="Normale 3 3 3 3 2 2" xfId="21889"/>
    <cellStyle name="Normale 3 3 3 3 2 2 2" xfId="21890"/>
    <cellStyle name="Normale 3 3 3 3 2 2 2 2" xfId="21891"/>
    <cellStyle name="Normale 3 3 3 3 2 2 3" xfId="21892"/>
    <cellStyle name="Normale 3 3 3 3 2 2 3 2" xfId="21893"/>
    <cellStyle name="Normale 3 3 3 3 2 2 4" xfId="21894"/>
    <cellStyle name="Normale 3 3 3 3 2 2 4 2" xfId="21895"/>
    <cellStyle name="Normale 3 3 3 3 2 2 5" xfId="21896"/>
    <cellStyle name="Normale 3 3 3 3 2 3" xfId="21897"/>
    <cellStyle name="Normale 3 3 3 3 2 3 2" xfId="21898"/>
    <cellStyle name="Normale 3 3 3 3 2 4" xfId="21899"/>
    <cellStyle name="Normale 3 3 3 3 2 4 2" xfId="21900"/>
    <cellStyle name="Normale 3 3 3 3 2 5" xfId="21901"/>
    <cellStyle name="Normale 3 3 3 3 2 5 2" xfId="21902"/>
    <cellStyle name="Normale 3 3 3 3 2 6" xfId="21903"/>
    <cellStyle name="Normale 3 3 3 3 3" xfId="21904"/>
    <cellStyle name="Normale 3 3 3 3 3 2" xfId="21905"/>
    <cellStyle name="Normale 3 3 3 3 3 2 2" xfId="21906"/>
    <cellStyle name="Normale 3 3 3 3 3 2 2 2" xfId="21907"/>
    <cellStyle name="Normale 3 3 3 3 3 2 3" xfId="21908"/>
    <cellStyle name="Normale 3 3 3 3 3 3" xfId="21909"/>
    <cellStyle name="Normale 3 3 3 3 3 3 2" xfId="21910"/>
    <cellStyle name="Normale 3 3 3 3 3 4" xfId="21911"/>
    <cellStyle name="Normale 3 3 3 3 3 4 2" xfId="21912"/>
    <cellStyle name="Normale 3 3 3 3 3 5" xfId="21913"/>
    <cellStyle name="Normale 3 3 3 3 4" xfId="21914"/>
    <cellStyle name="Normale 3 3 3 3 4 2" xfId="21915"/>
    <cellStyle name="Normale 3 3 3 3 4 2 2" xfId="21916"/>
    <cellStyle name="Normale 3 3 3 3 4 3" xfId="21917"/>
    <cellStyle name="Normale 3 3 3 3 5" xfId="21918"/>
    <cellStyle name="Normale 3 3 3 3 5 2" xfId="21919"/>
    <cellStyle name="Normale 3 3 3 3 6" xfId="21920"/>
    <cellStyle name="Normale 3 3 3 3 6 2" xfId="21921"/>
    <cellStyle name="Normale 3 3 3 3 7" xfId="21922"/>
    <cellStyle name="Normale 3 3 3 4" xfId="21923"/>
    <cellStyle name="Normale 3 3 3 4 2" xfId="21924"/>
    <cellStyle name="Normale 3 3 3 4 2 2" xfId="21925"/>
    <cellStyle name="Normale 3 3 3 4 2 2 2" xfId="21926"/>
    <cellStyle name="Normale 3 3 3 4 2 3" xfId="21927"/>
    <cellStyle name="Normale 3 3 3 4 2 3 2" xfId="21928"/>
    <cellStyle name="Normale 3 3 3 4 2 4" xfId="21929"/>
    <cellStyle name="Normale 3 3 3 4 2 4 2" xfId="21930"/>
    <cellStyle name="Normale 3 3 3 4 2 5" xfId="21931"/>
    <cellStyle name="Normale 3 3 3 4 3" xfId="21932"/>
    <cellStyle name="Normale 3 3 3 4 3 2" xfId="21933"/>
    <cellStyle name="Normale 3 3 3 4 4" xfId="21934"/>
    <cellStyle name="Normale 3 3 3 4 4 2" xfId="21935"/>
    <cellStyle name="Normale 3 3 3 4 5" xfId="21936"/>
    <cellStyle name="Normale 3 3 3 4 5 2" xfId="21937"/>
    <cellStyle name="Normale 3 3 3 4 6" xfId="21938"/>
    <cellStyle name="Normale 3 3 3 5" xfId="21939"/>
    <cellStyle name="Normale 3 3 3 5 2" xfId="21940"/>
    <cellStyle name="Normale 3 3 3 5 2 2" xfId="21941"/>
    <cellStyle name="Normale 3 3 3 5 2 2 2" xfId="21942"/>
    <cellStyle name="Normale 3 3 3 5 2 3" xfId="21943"/>
    <cellStyle name="Normale 3 3 3 5 3" xfId="21944"/>
    <cellStyle name="Normale 3 3 3 5 3 2" xfId="21945"/>
    <cellStyle name="Normale 3 3 3 5 4" xfId="21946"/>
    <cellStyle name="Normale 3 3 3 5 4 2" xfId="21947"/>
    <cellStyle name="Normale 3 3 3 5 5" xfId="21948"/>
    <cellStyle name="Normale 3 3 3 6" xfId="21949"/>
    <cellStyle name="Normale 3 3 3 6 2" xfId="21950"/>
    <cellStyle name="Normale 3 3 3 6 2 2" xfId="21951"/>
    <cellStyle name="Normale 3 3 3 6 3" xfId="21952"/>
    <cellStyle name="Normale 3 3 3 7" xfId="21953"/>
    <cellStyle name="Normale 3 3 3 7 2" xfId="21954"/>
    <cellStyle name="Normale 3 3 3 8" xfId="21955"/>
    <cellStyle name="Normale 3 3 3 8 2" xfId="21956"/>
    <cellStyle name="Normale 3 3 3 9" xfId="21957"/>
    <cellStyle name="Normale 3 3 4" xfId="21958"/>
    <cellStyle name="Normale 3 3 4 10" xfId="21959"/>
    <cellStyle name="Normale 3 3 4 2" xfId="21960"/>
    <cellStyle name="Normale 3 3 4 2 2" xfId="21961"/>
    <cellStyle name="Normale 3 3 4 2 2 2" xfId="21962"/>
    <cellStyle name="Normale 3 3 4 2 2 2 2" xfId="21963"/>
    <cellStyle name="Normale 3 3 4 2 2 2 2 2" xfId="21964"/>
    <cellStyle name="Normale 3 3 4 2 2 2 2 2 2" xfId="21965"/>
    <cellStyle name="Normale 3 3 4 2 2 2 2 3" xfId="21966"/>
    <cellStyle name="Normale 3 3 4 2 2 2 3" xfId="21967"/>
    <cellStyle name="Normale 3 3 4 2 2 2 3 2" xfId="21968"/>
    <cellStyle name="Normale 3 3 4 2 2 2 4" xfId="21969"/>
    <cellStyle name="Normale 3 3 4 2 2 2 4 2" xfId="21970"/>
    <cellStyle name="Normale 3 3 4 2 2 2 5" xfId="21971"/>
    <cellStyle name="Normale 3 3 4 2 2 2 5 2" xfId="21972"/>
    <cellStyle name="Normale 3 3 4 2 2 2 6" xfId="21973"/>
    <cellStyle name="Normale 3 3 4 2 2 3" xfId="21974"/>
    <cellStyle name="Normale 3 3 4 2 2 3 2" xfId="21975"/>
    <cellStyle name="Normale 3 3 4 2 2 3 2 2" xfId="21976"/>
    <cellStyle name="Normale 3 3 4 2 2 3 3" xfId="21977"/>
    <cellStyle name="Normale 3 3 4 2 2 4" xfId="21978"/>
    <cellStyle name="Normale 3 3 4 2 2 4 2" xfId="21979"/>
    <cellStyle name="Normale 3 3 4 2 2 5" xfId="21980"/>
    <cellStyle name="Normale 3 3 4 2 2 5 2" xfId="21981"/>
    <cellStyle name="Normale 3 3 4 2 2 6" xfId="21982"/>
    <cellStyle name="Normale 3 3 4 2 2 6 2" xfId="21983"/>
    <cellStyle name="Normale 3 3 4 2 2 7" xfId="21984"/>
    <cellStyle name="Normale 3 3 4 2 3" xfId="21985"/>
    <cellStyle name="Normale 3 3 4 2 3 2" xfId="21986"/>
    <cellStyle name="Normale 3 3 4 2 3 2 2" xfId="21987"/>
    <cellStyle name="Normale 3 3 4 2 3 2 2 2" xfId="21988"/>
    <cellStyle name="Normale 3 3 4 2 3 2 3" xfId="21989"/>
    <cellStyle name="Normale 3 3 4 2 3 2 3 2" xfId="21990"/>
    <cellStyle name="Normale 3 3 4 2 3 2 4" xfId="21991"/>
    <cellStyle name="Normale 3 3 4 2 3 3" xfId="21992"/>
    <cellStyle name="Normale 3 3 4 2 3 3 2" xfId="21993"/>
    <cellStyle name="Normale 3 3 4 2 3 4" xfId="21994"/>
    <cellStyle name="Normale 3 3 4 2 3 4 2" xfId="21995"/>
    <cellStyle name="Normale 3 3 4 2 3 5" xfId="21996"/>
    <cellStyle name="Normale 3 3 4 2 3 5 2" xfId="21997"/>
    <cellStyle name="Normale 3 3 4 2 3 6" xfId="21998"/>
    <cellStyle name="Normale 3 3 4 2 4" xfId="21999"/>
    <cellStyle name="Normale 3 3 4 2 4 2" xfId="22000"/>
    <cellStyle name="Normale 3 3 4 2 4 2 2" xfId="22001"/>
    <cellStyle name="Normale 3 3 4 2 4 3" xfId="22002"/>
    <cellStyle name="Normale 3 3 4 2 4 3 2" xfId="22003"/>
    <cellStyle name="Normale 3 3 4 2 4 4" xfId="22004"/>
    <cellStyle name="Normale 3 3 4 2 5" xfId="22005"/>
    <cellStyle name="Normale 3 3 4 2 5 2" xfId="22006"/>
    <cellStyle name="Normale 3 3 4 2 6" xfId="22007"/>
    <cellStyle name="Normale 3 3 4 2 6 2" xfId="22008"/>
    <cellStyle name="Normale 3 3 4 2 7" xfId="22009"/>
    <cellStyle name="Normale 3 3 4 2 7 2" xfId="22010"/>
    <cellStyle name="Normale 3 3 4 2 8" xfId="22011"/>
    <cellStyle name="Normale 3 3 4 3" xfId="22012"/>
    <cellStyle name="Normale 3 3 4 3 2" xfId="22013"/>
    <cellStyle name="Normale 3 3 4 3 2 2" xfId="22014"/>
    <cellStyle name="Normale 3 3 4 3 2 2 2" xfId="22015"/>
    <cellStyle name="Normale 3 3 4 3 2 2 2 2" xfId="22016"/>
    <cellStyle name="Normale 3 3 4 3 2 2 3" xfId="22017"/>
    <cellStyle name="Normale 3 3 4 3 2 2 3 2" xfId="22018"/>
    <cellStyle name="Normale 3 3 4 3 2 2 4" xfId="22019"/>
    <cellStyle name="Normale 3 3 4 3 2 2 4 2" xfId="22020"/>
    <cellStyle name="Normale 3 3 4 3 2 2 5" xfId="22021"/>
    <cellStyle name="Normale 3 3 4 3 2 3" xfId="22022"/>
    <cellStyle name="Normale 3 3 4 3 2 3 2" xfId="22023"/>
    <cellStyle name="Normale 3 3 4 3 2 4" xfId="22024"/>
    <cellStyle name="Normale 3 3 4 3 2 4 2" xfId="22025"/>
    <cellStyle name="Normale 3 3 4 3 2 5" xfId="22026"/>
    <cellStyle name="Normale 3 3 4 3 2 5 2" xfId="22027"/>
    <cellStyle name="Normale 3 3 4 3 2 6" xfId="22028"/>
    <cellStyle name="Normale 3 3 4 3 3" xfId="22029"/>
    <cellStyle name="Normale 3 3 4 3 3 2" xfId="22030"/>
    <cellStyle name="Normale 3 3 4 3 3 2 2" xfId="22031"/>
    <cellStyle name="Normale 3 3 4 3 3 2 2 2" xfId="22032"/>
    <cellStyle name="Normale 3 3 4 3 3 2 3" xfId="22033"/>
    <cellStyle name="Normale 3 3 4 3 3 3" xfId="22034"/>
    <cellStyle name="Normale 3 3 4 3 3 3 2" xfId="22035"/>
    <cellStyle name="Normale 3 3 4 3 3 4" xfId="22036"/>
    <cellStyle name="Normale 3 3 4 3 3 4 2" xfId="22037"/>
    <cellStyle name="Normale 3 3 4 3 3 5" xfId="22038"/>
    <cellStyle name="Normale 3 3 4 3 4" xfId="22039"/>
    <cellStyle name="Normale 3 3 4 3 4 2" xfId="22040"/>
    <cellStyle name="Normale 3 3 4 3 4 2 2" xfId="22041"/>
    <cellStyle name="Normale 3 3 4 3 4 3" xfId="22042"/>
    <cellStyle name="Normale 3 3 4 3 5" xfId="22043"/>
    <cellStyle name="Normale 3 3 4 3 5 2" xfId="22044"/>
    <cellStyle name="Normale 3 3 4 3 6" xfId="22045"/>
    <cellStyle name="Normale 3 3 4 3 6 2" xfId="22046"/>
    <cellStyle name="Normale 3 3 4 3 7" xfId="22047"/>
    <cellStyle name="Normale 3 3 4 4" xfId="22048"/>
    <cellStyle name="Normale 3 3 4 4 2" xfId="22049"/>
    <cellStyle name="Normale 3 3 4 4 2 2" xfId="22050"/>
    <cellStyle name="Normale 3 3 4 4 2 2 2" xfId="22051"/>
    <cellStyle name="Normale 3 3 4 4 2 3" xfId="22052"/>
    <cellStyle name="Normale 3 3 4 4 2 3 2" xfId="22053"/>
    <cellStyle name="Normale 3 3 4 4 2 4" xfId="22054"/>
    <cellStyle name="Normale 3 3 4 4 2 4 2" xfId="22055"/>
    <cellStyle name="Normale 3 3 4 4 2 5" xfId="22056"/>
    <cellStyle name="Normale 3 3 4 4 3" xfId="22057"/>
    <cellStyle name="Normale 3 3 4 4 3 2" xfId="22058"/>
    <cellStyle name="Normale 3 3 4 4 4" xfId="22059"/>
    <cellStyle name="Normale 3 3 4 4 4 2" xfId="22060"/>
    <cellStyle name="Normale 3 3 4 4 5" xfId="22061"/>
    <cellStyle name="Normale 3 3 4 4 5 2" xfId="22062"/>
    <cellStyle name="Normale 3 3 4 4 6" xfId="22063"/>
    <cellStyle name="Normale 3 3 4 5" xfId="22064"/>
    <cellStyle name="Normale 3 3 4 5 2" xfId="22065"/>
    <cellStyle name="Normale 3 3 4 5 2 2" xfId="22066"/>
    <cellStyle name="Normale 3 3 4 5 2 2 2" xfId="22067"/>
    <cellStyle name="Normale 3 3 4 5 2 3" xfId="22068"/>
    <cellStyle name="Normale 3 3 4 5 3" xfId="22069"/>
    <cellStyle name="Normale 3 3 4 5 3 2" xfId="22070"/>
    <cellStyle name="Normale 3 3 4 5 4" xfId="22071"/>
    <cellStyle name="Normale 3 3 4 5 4 2" xfId="22072"/>
    <cellStyle name="Normale 3 3 4 5 5" xfId="22073"/>
    <cellStyle name="Normale 3 3 4 6" xfId="22074"/>
    <cellStyle name="Normale 3 3 4 6 2" xfId="22075"/>
    <cellStyle name="Normale 3 3 4 6 2 2" xfId="22076"/>
    <cellStyle name="Normale 3 3 4 6 3" xfId="22077"/>
    <cellStyle name="Normale 3 3 4 7" xfId="22078"/>
    <cellStyle name="Normale 3 3 4 7 2" xfId="22079"/>
    <cellStyle name="Normale 3 3 4 8" xfId="22080"/>
    <cellStyle name="Normale 3 3 4 8 2" xfId="22081"/>
    <cellStyle name="Normale 3 3 4 9" xfId="22082"/>
    <cellStyle name="Normale 3 3 5" xfId="22083"/>
    <cellStyle name="Normale 3 3 5 2" xfId="22084"/>
    <cellStyle name="Normale 3 3 5 2 2" xfId="22085"/>
    <cellStyle name="Normale 3 3 5 2 2 2" xfId="22086"/>
    <cellStyle name="Normale 3 3 5 2 2 2 2" xfId="22087"/>
    <cellStyle name="Normale 3 3 5 2 2 2 2 2" xfId="22088"/>
    <cellStyle name="Normale 3 3 5 2 2 2 3" xfId="22089"/>
    <cellStyle name="Normale 3 3 5 2 2 3" xfId="22090"/>
    <cellStyle name="Normale 3 3 5 2 2 3 2" xfId="22091"/>
    <cellStyle name="Normale 3 3 5 2 2 4" xfId="22092"/>
    <cellStyle name="Normale 3 3 5 2 2 4 2" xfId="22093"/>
    <cellStyle name="Normale 3 3 5 2 2 5" xfId="22094"/>
    <cellStyle name="Normale 3 3 5 2 2 5 2" xfId="22095"/>
    <cellStyle name="Normale 3 3 5 2 2 6" xfId="22096"/>
    <cellStyle name="Normale 3 3 5 2 3" xfId="22097"/>
    <cellStyle name="Normale 3 3 5 2 3 2" xfId="22098"/>
    <cellStyle name="Normale 3 3 5 2 3 2 2" xfId="22099"/>
    <cellStyle name="Normale 3 3 5 2 3 3" xfId="22100"/>
    <cellStyle name="Normale 3 3 5 2 4" xfId="22101"/>
    <cellStyle name="Normale 3 3 5 2 4 2" xfId="22102"/>
    <cellStyle name="Normale 3 3 5 2 5" xfId="22103"/>
    <cellStyle name="Normale 3 3 5 2 5 2" xfId="22104"/>
    <cellStyle name="Normale 3 3 5 2 6" xfId="22105"/>
    <cellStyle name="Normale 3 3 5 2 6 2" xfId="22106"/>
    <cellStyle name="Normale 3 3 5 2 7" xfId="22107"/>
    <cellStyle name="Normale 3 3 5 3" xfId="22108"/>
    <cellStyle name="Normale 3 3 5 3 2" xfId="22109"/>
    <cellStyle name="Normale 3 3 5 3 2 2" xfId="22110"/>
    <cellStyle name="Normale 3 3 5 3 2 2 2" xfId="22111"/>
    <cellStyle name="Normale 3 3 5 3 2 3" xfId="22112"/>
    <cellStyle name="Normale 3 3 5 3 2 3 2" xfId="22113"/>
    <cellStyle name="Normale 3 3 5 3 2 4" xfId="22114"/>
    <cellStyle name="Normale 3 3 5 3 3" xfId="22115"/>
    <cellStyle name="Normale 3 3 5 3 3 2" xfId="22116"/>
    <cellStyle name="Normale 3 3 5 3 4" xfId="22117"/>
    <cellStyle name="Normale 3 3 5 3 4 2" xfId="22118"/>
    <cellStyle name="Normale 3 3 5 3 5" xfId="22119"/>
    <cellStyle name="Normale 3 3 5 3 5 2" xfId="22120"/>
    <cellStyle name="Normale 3 3 5 3 6" xfId="22121"/>
    <cellStyle name="Normale 3 3 5 4" xfId="22122"/>
    <cellStyle name="Normale 3 3 5 4 2" xfId="22123"/>
    <cellStyle name="Normale 3 3 5 4 2 2" xfId="22124"/>
    <cellStyle name="Normale 3 3 5 4 3" xfId="22125"/>
    <cellStyle name="Normale 3 3 5 4 3 2" xfId="22126"/>
    <cellStyle name="Normale 3 3 5 4 4" xfId="22127"/>
    <cellStyle name="Normale 3 3 5 5" xfId="22128"/>
    <cellStyle name="Normale 3 3 5 5 2" xfId="22129"/>
    <cellStyle name="Normale 3 3 5 6" xfId="22130"/>
    <cellStyle name="Normale 3 3 5 6 2" xfId="22131"/>
    <cellStyle name="Normale 3 3 5 7" xfId="22132"/>
    <cellStyle name="Normale 3 3 5 7 2" xfId="22133"/>
    <cellStyle name="Normale 3 3 5 8" xfId="22134"/>
    <cellStyle name="Normale 3 3 6" xfId="22135"/>
    <cellStyle name="Normale 3 3 6 2" xfId="22136"/>
    <cellStyle name="Normale 3 3 6 2 2" xfId="22137"/>
    <cellStyle name="Normale 3 3 6 2 2 2" xfId="22138"/>
    <cellStyle name="Normale 3 3 6 2 2 2 2" xfId="22139"/>
    <cellStyle name="Normale 3 3 6 2 2 2 2 2" xfId="22140"/>
    <cellStyle name="Normale 3 3 6 2 2 2 3" xfId="22141"/>
    <cellStyle name="Normale 3 3 6 2 2 3" xfId="22142"/>
    <cellStyle name="Normale 3 3 6 2 2 3 2" xfId="22143"/>
    <cellStyle name="Normale 3 3 6 2 2 4" xfId="22144"/>
    <cellStyle name="Normale 3 3 6 2 2 4 2" xfId="22145"/>
    <cellStyle name="Normale 3 3 6 2 2 5" xfId="22146"/>
    <cellStyle name="Normale 3 3 6 2 2 5 2" xfId="22147"/>
    <cellStyle name="Normale 3 3 6 2 2 6" xfId="22148"/>
    <cellStyle name="Normale 3 3 6 2 3" xfId="22149"/>
    <cellStyle name="Normale 3 3 6 2 3 2" xfId="22150"/>
    <cellStyle name="Normale 3 3 6 2 3 2 2" xfId="22151"/>
    <cellStyle name="Normale 3 3 6 2 3 3" xfId="22152"/>
    <cellStyle name="Normale 3 3 6 2 4" xfId="22153"/>
    <cellStyle name="Normale 3 3 6 2 4 2" xfId="22154"/>
    <cellStyle name="Normale 3 3 6 2 5" xfId="22155"/>
    <cellStyle name="Normale 3 3 6 2 5 2" xfId="22156"/>
    <cellStyle name="Normale 3 3 6 2 6" xfId="22157"/>
    <cellStyle name="Normale 3 3 6 2 6 2" xfId="22158"/>
    <cellStyle name="Normale 3 3 6 2 7" xfId="22159"/>
    <cellStyle name="Normale 3 3 6 3" xfId="22160"/>
    <cellStyle name="Normale 3 3 6 3 2" xfId="22161"/>
    <cellStyle name="Normale 3 3 6 3 2 2" xfId="22162"/>
    <cellStyle name="Normale 3 3 6 3 2 2 2" xfId="22163"/>
    <cellStyle name="Normale 3 3 6 3 2 3" xfId="22164"/>
    <cellStyle name="Normale 3 3 6 3 2 3 2" xfId="22165"/>
    <cellStyle name="Normale 3 3 6 3 2 4" xfId="22166"/>
    <cellStyle name="Normale 3 3 6 3 3" xfId="22167"/>
    <cellStyle name="Normale 3 3 6 3 3 2" xfId="22168"/>
    <cellStyle name="Normale 3 3 6 3 4" xfId="22169"/>
    <cellStyle name="Normale 3 3 6 3 4 2" xfId="22170"/>
    <cellStyle name="Normale 3 3 6 3 5" xfId="22171"/>
    <cellStyle name="Normale 3 3 6 3 5 2" xfId="22172"/>
    <cellStyle name="Normale 3 3 6 3 6" xfId="22173"/>
    <cellStyle name="Normale 3 3 6 4" xfId="22174"/>
    <cellStyle name="Normale 3 3 6 4 2" xfId="22175"/>
    <cellStyle name="Normale 3 3 6 4 2 2" xfId="22176"/>
    <cellStyle name="Normale 3 3 6 4 3" xfId="22177"/>
    <cellStyle name="Normale 3 3 6 4 3 2" xfId="22178"/>
    <cellStyle name="Normale 3 3 6 4 4" xfId="22179"/>
    <cellStyle name="Normale 3 3 6 5" xfId="22180"/>
    <cellStyle name="Normale 3 3 6 5 2" xfId="22181"/>
    <cellStyle name="Normale 3 3 6 6" xfId="22182"/>
    <cellStyle name="Normale 3 3 6 6 2" xfId="22183"/>
    <cellStyle name="Normale 3 3 6 7" xfId="22184"/>
    <cellStyle name="Normale 3 3 6 7 2" xfId="22185"/>
    <cellStyle name="Normale 3 3 6 8" xfId="22186"/>
    <cellStyle name="Normale 3 3 7" xfId="22187"/>
    <cellStyle name="Normale 3 3 7 2" xfId="22188"/>
    <cellStyle name="Normale 3 3 7 2 2" xfId="22189"/>
    <cellStyle name="Normale 3 3 7 2 2 2" xfId="22190"/>
    <cellStyle name="Normale 3 3 7 2 2 2 2" xfId="22191"/>
    <cellStyle name="Normale 3 3 7 2 2 3" xfId="22192"/>
    <cellStyle name="Normale 3 3 7 2 3" xfId="22193"/>
    <cellStyle name="Normale 3 3 7 2 3 2" xfId="22194"/>
    <cellStyle name="Normale 3 3 7 2 4" xfId="22195"/>
    <cellStyle name="Normale 3 3 7 2 4 2" xfId="22196"/>
    <cellStyle name="Normale 3 3 7 2 5" xfId="22197"/>
    <cellStyle name="Normale 3 3 7 2 5 2" xfId="22198"/>
    <cellStyle name="Normale 3 3 7 2 6" xfId="22199"/>
    <cellStyle name="Normale 3 3 7 3" xfId="22200"/>
    <cellStyle name="Normale 3 3 7 3 2" xfId="22201"/>
    <cellStyle name="Normale 3 3 7 3 2 2" xfId="22202"/>
    <cellStyle name="Normale 3 3 7 3 3" xfId="22203"/>
    <cellStyle name="Normale 3 3 7 4" xfId="22204"/>
    <cellStyle name="Normale 3 3 7 4 2" xfId="22205"/>
    <cellStyle name="Normale 3 3 7 5" xfId="22206"/>
    <cellStyle name="Normale 3 3 7 5 2" xfId="22207"/>
    <cellStyle name="Normale 3 3 7 6" xfId="22208"/>
    <cellStyle name="Normale 3 3 7 6 2" xfId="22209"/>
    <cellStyle name="Normale 3 3 7 7" xfId="22210"/>
    <cellStyle name="Normale 3 3 8" xfId="22211"/>
    <cellStyle name="Normale 3 3 8 2" xfId="22212"/>
    <cellStyle name="Normale 3 3 8 2 2" xfId="22213"/>
    <cellStyle name="Normale 3 3 8 2 2 2" xfId="22214"/>
    <cellStyle name="Normale 3 3 8 2 3" xfId="22215"/>
    <cellStyle name="Normale 3 3 8 2 3 2" xfId="22216"/>
    <cellStyle name="Normale 3 3 8 2 4" xfId="22217"/>
    <cellStyle name="Normale 3 3 8 3" xfId="22218"/>
    <cellStyle name="Normale 3 3 8 3 2" xfId="22219"/>
    <cellStyle name="Normale 3 3 8 4" xfId="22220"/>
    <cellStyle name="Normale 3 3 8 4 2" xfId="22221"/>
    <cellStyle name="Normale 3 3 8 5" xfId="22222"/>
    <cellStyle name="Normale 3 3 8 5 2" xfId="22223"/>
    <cellStyle name="Normale 3 3 8 6" xfId="22224"/>
    <cellStyle name="Normale 3 3 9" xfId="22225"/>
    <cellStyle name="Normale 3 3 9 2" xfId="22226"/>
    <cellStyle name="Normale 3 3 9 2 2" xfId="22227"/>
    <cellStyle name="Normale 3 3 9 2 2 2" xfId="22228"/>
    <cellStyle name="Normale 3 3 9 2 3" xfId="22229"/>
    <cellStyle name="Normale 3 3 9 3" xfId="22230"/>
    <cellStyle name="Normale 3 3 9 3 2" xfId="22231"/>
    <cellStyle name="Normale 3 3 9 4" xfId="22232"/>
    <cellStyle name="Normale 3 4" xfId="22233"/>
    <cellStyle name="Normale 3 4 10" xfId="22234"/>
    <cellStyle name="Normale 3 4 10 2" xfId="22235"/>
    <cellStyle name="Normale 3 4 10 2 2" xfId="22236"/>
    <cellStyle name="Normale 3 4 10 3" xfId="22237"/>
    <cellStyle name="Normale 3 4 11" xfId="22238"/>
    <cellStyle name="Normale 3 4 11 2" xfId="22239"/>
    <cellStyle name="Normale 3 4 12" xfId="22240"/>
    <cellStyle name="Normale 3 4 12 2" xfId="22241"/>
    <cellStyle name="Normale 3 4 13" xfId="22242"/>
    <cellStyle name="Normale 3 4 14" xfId="22243"/>
    <cellStyle name="Normale 3 4 2" xfId="22244"/>
    <cellStyle name="Normale 3 4 2 10" xfId="22245"/>
    <cellStyle name="Normale 3 4 2 2" xfId="22246"/>
    <cellStyle name="Normale 3 4 2 2 2" xfId="22247"/>
    <cellStyle name="Normale 3 4 2 2 2 2" xfId="22248"/>
    <cellStyle name="Normale 3 4 2 2 2 2 2" xfId="22249"/>
    <cellStyle name="Normale 3 4 2 2 2 2 2 2" xfId="22250"/>
    <cellStyle name="Normale 3 4 2 2 2 2 2 2 2" xfId="22251"/>
    <cellStyle name="Normale 3 4 2 2 2 2 2 2 2 2" xfId="22252"/>
    <cellStyle name="Normale 3 4 2 2 2 2 2 2 3" xfId="22253"/>
    <cellStyle name="Normale 3 4 2 2 2 2 2 3" xfId="22254"/>
    <cellStyle name="Normale 3 4 2 2 2 2 2 3 2" xfId="22255"/>
    <cellStyle name="Normale 3 4 2 2 2 2 2 4" xfId="22256"/>
    <cellStyle name="Normale 3 4 2 2 2 2 2 4 2" xfId="22257"/>
    <cellStyle name="Normale 3 4 2 2 2 2 2 5" xfId="22258"/>
    <cellStyle name="Normale 3 4 2 2 2 2 2 5 2" xfId="22259"/>
    <cellStyle name="Normale 3 4 2 2 2 2 2 6" xfId="22260"/>
    <cellStyle name="Normale 3 4 2 2 2 2 3" xfId="22261"/>
    <cellStyle name="Normale 3 4 2 2 2 2 3 2" xfId="22262"/>
    <cellStyle name="Normale 3 4 2 2 2 2 3 2 2" xfId="22263"/>
    <cellStyle name="Normale 3 4 2 2 2 2 3 3" xfId="22264"/>
    <cellStyle name="Normale 3 4 2 2 2 2 4" xfId="22265"/>
    <cellStyle name="Normale 3 4 2 2 2 2 4 2" xfId="22266"/>
    <cellStyle name="Normale 3 4 2 2 2 2 5" xfId="22267"/>
    <cellStyle name="Normale 3 4 2 2 2 2 5 2" xfId="22268"/>
    <cellStyle name="Normale 3 4 2 2 2 2 6" xfId="22269"/>
    <cellStyle name="Normale 3 4 2 2 2 2 6 2" xfId="22270"/>
    <cellStyle name="Normale 3 4 2 2 2 2 7" xfId="22271"/>
    <cellStyle name="Normale 3 4 2 2 2 3" xfId="22272"/>
    <cellStyle name="Normale 3 4 2 2 2 3 2" xfId="22273"/>
    <cellStyle name="Normale 3 4 2 2 2 3 2 2" xfId="22274"/>
    <cellStyle name="Normale 3 4 2 2 2 3 2 2 2" xfId="22275"/>
    <cellStyle name="Normale 3 4 2 2 2 3 2 3" xfId="22276"/>
    <cellStyle name="Normale 3 4 2 2 2 3 2 3 2" xfId="22277"/>
    <cellStyle name="Normale 3 4 2 2 2 3 2 4" xfId="22278"/>
    <cellStyle name="Normale 3 4 2 2 2 3 3" xfId="22279"/>
    <cellStyle name="Normale 3 4 2 2 2 3 3 2" xfId="22280"/>
    <cellStyle name="Normale 3 4 2 2 2 3 4" xfId="22281"/>
    <cellStyle name="Normale 3 4 2 2 2 3 4 2" xfId="22282"/>
    <cellStyle name="Normale 3 4 2 2 2 3 5" xfId="22283"/>
    <cellStyle name="Normale 3 4 2 2 2 3 5 2" xfId="22284"/>
    <cellStyle name="Normale 3 4 2 2 2 3 6" xfId="22285"/>
    <cellStyle name="Normale 3 4 2 2 2 4" xfId="22286"/>
    <cellStyle name="Normale 3 4 2 2 2 4 2" xfId="22287"/>
    <cellStyle name="Normale 3 4 2 2 2 4 2 2" xfId="22288"/>
    <cellStyle name="Normale 3 4 2 2 2 4 3" xfId="22289"/>
    <cellStyle name="Normale 3 4 2 2 2 4 3 2" xfId="22290"/>
    <cellStyle name="Normale 3 4 2 2 2 4 4" xfId="22291"/>
    <cellStyle name="Normale 3 4 2 2 2 5" xfId="22292"/>
    <cellStyle name="Normale 3 4 2 2 2 5 2" xfId="22293"/>
    <cellStyle name="Normale 3 4 2 2 2 6" xfId="22294"/>
    <cellStyle name="Normale 3 4 2 2 2 6 2" xfId="22295"/>
    <cellStyle name="Normale 3 4 2 2 2 7" xfId="22296"/>
    <cellStyle name="Normale 3 4 2 2 2 7 2" xfId="22297"/>
    <cellStyle name="Normale 3 4 2 2 2 8" xfId="22298"/>
    <cellStyle name="Normale 3 4 2 2 3" xfId="22299"/>
    <cellStyle name="Normale 3 4 2 2 3 2" xfId="22300"/>
    <cellStyle name="Normale 3 4 2 2 3 2 2" xfId="22301"/>
    <cellStyle name="Normale 3 4 2 2 3 2 2 2" xfId="22302"/>
    <cellStyle name="Normale 3 4 2 2 3 2 2 2 2" xfId="22303"/>
    <cellStyle name="Normale 3 4 2 2 3 2 2 3" xfId="22304"/>
    <cellStyle name="Normale 3 4 2 2 3 2 2 3 2" xfId="22305"/>
    <cellStyle name="Normale 3 4 2 2 3 2 2 4" xfId="22306"/>
    <cellStyle name="Normale 3 4 2 2 3 2 2 4 2" xfId="22307"/>
    <cellStyle name="Normale 3 4 2 2 3 2 2 5" xfId="22308"/>
    <cellStyle name="Normale 3 4 2 2 3 2 3" xfId="22309"/>
    <cellStyle name="Normale 3 4 2 2 3 2 3 2" xfId="22310"/>
    <cellStyle name="Normale 3 4 2 2 3 2 4" xfId="22311"/>
    <cellStyle name="Normale 3 4 2 2 3 2 4 2" xfId="22312"/>
    <cellStyle name="Normale 3 4 2 2 3 2 5" xfId="22313"/>
    <cellStyle name="Normale 3 4 2 2 3 2 5 2" xfId="22314"/>
    <cellStyle name="Normale 3 4 2 2 3 2 6" xfId="22315"/>
    <cellStyle name="Normale 3 4 2 2 3 3" xfId="22316"/>
    <cellStyle name="Normale 3 4 2 2 3 3 2" xfId="22317"/>
    <cellStyle name="Normale 3 4 2 2 3 3 2 2" xfId="22318"/>
    <cellStyle name="Normale 3 4 2 2 3 3 2 2 2" xfId="22319"/>
    <cellStyle name="Normale 3 4 2 2 3 3 2 3" xfId="22320"/>
    <cellStyle name="Normale 3 4 2 2 3 3 3" xfId="22321"/>
    <cellStyle name="Normale 3 4 2 2 3 3 3 2" xfId="22322"/>
    <cellStyle name="Normale 3 4 2 2 3 3 4" xfId="22323"/>
    <cellStyle name="Normale 3 4 2 2 3 3 4 2" xfId="22324"/>
    <cellStyle name="Normale 3 4 2 2 3 3 5" xfId="22325"/>
    <cellStyle name="Normale 3 4 2 2 3 4" xfId="22326"/>
    <cellStyle name="Normale 3 4 2 2 3 4 2" xfId="22327"/>
    <cellStyle name="Normale 3 4 2 2 3 4 2 2" xfId="22328"/>
    <cellStyle name="Normale 3 4 2 2 3 4 3" xfId="22329"/>
    <cellStyle name="Normale 3 4 2 2 3 5" xfId="22330"/>
    <cellStyle name="Normale 3 4 2 2 3 5 2" xfId="22331"/>
    <cellStyle name="Normale 3 4 2 2 3 6" xfId="22332"/>
    <cellStyle name="Normale 3 4 2 2 3 6 2" xfId="22333"/>
    <cellStyle name="Normale 3 4 2 2 3 7" xfId="22334"/>
    <cellStyle name="Normale 3 4 2 2 4" xfId="22335"/>
    <cellStyle name="Normale 3 4 2 2 4 2" xfId="22336"/>
    <cellStyle name="Normale 3 4 2 2 4 2 2" xfId="22337"/>
    <cellStyle name="Normale 3 4 2 2 4 2 2 2" xfId="22338"/>
    <cellStyle name="Normale 3 4 2 2 4 2 3" xfId="22339"/>
    <cellStyle name="Normale 3 4 2 2 4 2 3 2" xfId="22340"/>
    <cellStyle name="Normale 3 4 2 2 4 2 4" xfId="22341"/>
    <cellStyle name="Normale 3 4 2 2 4 2 4 2" xfId="22342"/>
    <cellStyle name="Normale 3 4 2 2 4 2 5" xfId="22343"/>
    <cellStyle name="Normale 3 4 2 2 4 3" xfId="22344"/>
    <cellStyle name="Normale 3 4 2 2 4 3 2" xfId="22345"/>
    <cellStyle name="Normale 3 4 2 2 4 4" xfId="22346"/>
    <cellStyle name="Normale 3 4 2 2 4 4 2" xfId="22347"/>
    <cellStyle name="Normale 3 4 2 2 4 5" xfId="22348"/>
    <cellStyle name="Normale 3 4 2 2 4 5 2" xfId="22349"/>
    <cellStyle name="Normale 3 4 2 2 4 6" xfId="22350"/>
    <cellStyle name="Normale 3 4 2 2 5" xfId="22351"/>
    <cellStyle name="Normale 3 4 2 2 5 2" xfId="22352"/>
    <cellStyle name="Normale 3 4 2 2 5 2 2" xfId="22353"/>
    <cellStyle name="Normale 3 4 2 2 5 2 2 2" xfId="22354"/>
    <cellStyle name="Normale 3 4 2 2 5 2 3" xfId="22355"/>
    <cellStyle name="Normale 3 4 2 2 5 3" xfId="22356"/>
    <cellStyle name="Normale 3 4 2 2 5 3 2" xfId="22357"/>
    <cellStyle name="Normale 3 4 2 2 5 4" xfId="22358"/>
    <cellStyle name="Normale 3 4 2 2 5 4 2" xfId="22359"/>
    <cellStyle name="Normale 3 4 2 2 5 5" xfId="22360"/>
    <cellStyle name="Normale 3 4 2 2 6" xfId="22361"/>
    <cellStyle name="Normale 3 4 2 2 6 2" xfId="22362"/>
    <cellStyle name="Normale 3 4 2 2 6 2 2" xfId="22363"/>
    <cellStyle name="Normale 3 4 2 2 6 3" xfId="22364"/>
    <cellStyle name="Normale 3 4 2 2 7" xfId="22365"/>
    <cellStyle name="Normale 3 4 2 2 7 2" xfId="22366"/>
    <cellStyle name="Normale 3 4 2 2 8" xfId="22367"/>
    <cellStyle name="Normale 3 4 2 2 8 2" xfId="22368"/>
    <cellStyle name="Normale 3 4 2 2 9" xfId="22369"/>
    <cellStyle name="Normale 3 4 2 3" xfId="22370"/>
    <cellStyle name="Normale 3 4 2 3 2" xfId="22371"/>
    <cellStyle name="Normale 3 4 2 3 2 2" xfId="22372"/>
    <cellStyle name="Normale 3 4 2 3 2 2 2" xfId="22373"/>
    <cellStyle name="Normale 3 4 2 3 2 2 2 2" xfId="22374"/>
    <cellStyle name="Normale 3 4 2 3 2 2 2 2 2" xfId="22375"/>
    <cellStyle name="Normale 3 4 2 3 2 2 2 3" xfId="22376"/>
    <cellStyle name="Normale 3 4 2 3 2 2 3" xfId="22377"/>
    <cellStyle name="Normale 3 4 2 3 2 2 3 2" xfId="22378"/>
    <cellStyle name="Normale 3 4 2 3 2 2 4" xfId="22379"/>
    <cellStyle name="Normale 3 4 2 3 2 2 4 2" xfId="22380"/>
    <cellStyle name="Normale 3 4 2 3 2 2 5" xfId="22381"/>
    <cellStyle name="Normale 3 4 2 3 2 2 5 2" xfId="22382"/>
    <cellStyle name="Normale 3 4 2 3 2 2 6" xfId="22383"/>
    <cellStyle name="Normale 3 4 2 3 2 3" xfId="22384"/>
    <cellStyle name="Normale 3 4 2 3 2 3 2" xfId="22385"/>
    <cellStyle name="Normale 3 4 2 3 2 3 2 2" xfId="22386"/>
    <cellStyle name="Normale 3 4 2 3 2 3 3" xfId="22387"/>
    <cellStyle name="Normale 3 4 2 3 2 4" xfId="22388"/>
    <cellStyle name="Normale 3 4 2 3 2 4 2" xfId="22389"/>
    <cellStyle name="Normale 3 4 2 3 2 5" xfId="22390"/>
    <cellStyle name="Normale 3 4 2 3 2 5 2" xfId="22391"/>
    <cellStyle name="Normale 3 4 2 3 2 6" xfId="22392"/>
    <cellStyle name="Normale 3 4 2 3 2 6 2" xfId="22393"/>
    <cellStyle name="Normale 3 4 2 3 2 7" xfId="22394"/>
    <cellStyle name="Normale 3 4 2 3 3" xfId="22395"/>
    <cellStyle name="Normale 3 4 2 3 3 2" xfId="22396"/>
    <cellStyle name="Normale 3 4 2 3 3 2 2" xfId="22397"/>
    <cellStyle name="Normale 3 4 2 3 3 2 2 2" xfId="22398"/>
    <cellStyle name="Normale 3 4 2 3 3 2 3" xfId="22399"/>
    <cellStyle name="Normale 3 4 2 3 3 2 3 2" xfId="22400"/>
    <cellStyle name="Normale 3 4 2 3 3 2 4" xfId="22401"/>
    <cellStyle name="Normale 3 4 2 3 3 3" xfId="22402"/>
    <cellStyle name="Normale 3 4 2 3 3 3 2" xfId="22403"/>
    <cellStyle name="Normale 3 4 2 3 3 4" xfId="22404"/>
    <cellStyle name="Normale 3 4 2 3 3 4 2" xfId="22405"/>
    <cellStyle name="Normale 3 4 2 3 3 5" xfId="22406"/>
    <cellStyle name="Normale 3 4 2 3 3 5 2" xfId="22407"/>
    <cellStyle name="Normale 3 4 2 3 3 6" xfId="22408"/>
    <cellStyle name="Normale 3 4 2 3 4" xfId="22409"/>
    <cellStyle name="Normale 3 4 2 3 4 2" xfId="22410"/>
    <cellStyle name="Normale 3 4 2 3 4 2 2" xfId="22411"/>
    <cellStyle name="Normale 3 4 2 3 4 3" xfId="22412"/>
    <cellStyle name="Normale 3 4 2 3 4 3 2" xfId="22413"/>
    <cellStyle name="Normale 3 4 2 3 4 4" xfId="22414"/>
    <cellStyle name="Normale 3 4 2 3 5" xfId="22415"/>
    <cellStyle name="Normale 3 4 2 3 5 2" xfId="22416"/>
    <cellStyle name="Normale 3 4 2 3 6" xfId="22417"/>
    <cellStyle name="Normale 3 4 2 3 6 2" xfId="22418"/>
    <cellStyle name="Normale 3 4 2 3 7" xfId="22419"/>
    <cellStyle name="Normale 3 4 2 3 7 2" xfId="22420"/>
    <cellStyle name="Normale 3 4 2 3 8" xfId="22421"/>
    <cellStyle name="Normale 3 4 2 4" xfId="22422"/>
    <cellStyle name="Normale 3 4 2 4 2" xfId="22423"/>
    <cellStyle name="Normale 3 4 2 4 2 2" xfId="22424"/>
    <cellStyle name="Normale 3 4 2 4 2 2 2" xfId="22425"/>
    <cellStyle name="Normale 3 4 2 4 2 2 2 2" xfId="22426"/>
    <cellStyle name="Normale 3 4 2 4 2 2 3" xfId="22427"/>
    <cellStyle name="Normale 3 4 2 4 2 2 3 2" xfId="22428"/>
    <cellStyle name="Normale 3 4 2 4 2 2 4" xfId="22429"/>
    <cellStyle name="Normale 3 4 2 4 2 2 4 2" xfId="22430"/>
    <cellStyle name="Normale 3 4 2 4 2 2 5" xfId="22431"/>
    <cellStyle name="Normale 3 4 2 4 2 3" xfId="22432"/>
    <cellStyle name="Normale 3 4 2 4 2 3 2" xfId="22433"/>
    <cellStyle name="Normale 3 4 2 4 2 4" xfId="22434"/>
    <cellStyle name="Normale 3 4 2 4 2 4 2" xfId="22435"/>
    <cellStyle name="Normale 3 4 2 4 2 5" xfId="22436"/>
    <cellStyle name="Normale 3 4 2 4 2 5 2" xfId="22437"/>
    <cellStyle name="Normale 3 4 2 4 2 6" xfId="22438"/>
    <cellStyle name="Normale 3 4 2 4 3" xfId="22439"/>
    <cellStyle name="Normale 3 4 2 4 3 2" xfId="22440"/>
    <cellStyle name="Normale 3 4 2 4 3 2 2" xfId="22441"/>
    <cellStyle name="Normale 3 4 2 4 3 2 2 2" xfId="22442"/>
    <cellStyle name="Normale 3 4 2 4 3 2 3" xfId="22443"/>
    <cellStyle name="Normale 3 4 2 4 3 3" xfId="22444"/>
    <cellStyle name="Normale 3 4 2 4 3 3 2" xfId="22445"/>
    <cellStyle name="Normale 3 4 2 4 3 4" xfId="22446"/>
    <cellStyle name="Normale 3 4 2 4 3 4 2" xfId="22447"/>
    <cellStyle name="Normale 3 4 2 4 3 5" xfId="22448"/>
    <cellStyle name="Normale 3 4 2 4 4" xfId="22449"/>
    <cellStyle name="Normale 3 4 2 4 4 2" xfId="22450"/>
    <cellStyle name="Normale 3 4 2 4 4 2 2" xfId="22451"/>
    <cellStyle name="Normale 3 4 2 4 4 3" xfId="22452"/>
    <cellStyle name="Normale 3 4 2 4 5" xfId="22453"/>
    <cellStyle name="Normale 3 4 2 4 5 2" xfId="22454"/>
    <cellStyle name="Normale 3 4 2 4 6" xfId="22455"/>
    <cellStyle name="Normale 3 4 2 4 6 2" xfId="22456"/>
    <cellStyle name="Normale 3 4 2 4 7" xfId="22457"/>
    <cellStyle name="Normale 3 4 2 5" xfId="22458"/>
    <cellStyle name="Normale 3 4 2 5 2" xfId="22459"/>
    <cellStyle name="Normale 3 4 2 5 2 2" xfId="22460"/>
    <cellStyle name="Normale 3 4 2 5 2 2 2" xfId="22461"/>
    <cellStyle name="Normale 3 4 2 5 2 3" xfId="22462"/>
    <cellStyle name="Normale 3 4 2 5 2 3 2" xfId="22463"/>
    <cellStyle name="Normale 3 4 2 5 2 4" xfId="22464"/>
    <cellStyle name="Normale 3 4 2 5 2 4 2" xfId="22465"/>
    <cellStyle name="Normale 3 4 2 5 2 5" xfId="22466"/>
    <cellStyle name="Normale 3 4 2 5 3" xfId="22467"/>
    <cellStyle name="Normale 3 4 2 5 3 2" xfId="22468"/>
    <cellStyle name="Normale 3 4 2 5 4" xfId="22469"/>
    <cellStyle name="Normale 3 4 2 5 4 2" xfId="22470"/>
    <cellStyle name="Normale 3 4 2 5 5" xfId="22471"/>
    <cellStyle name="Normale 3 4 2 5 5 2" xfId="22472"/>
    <cellStyle name="Normale 3 4 2 5 6" xfId="22473"/>
    <cellStyle name="Normale 3 4 2 6" xfId="22474"/>
    <cellStyle name="Normale 3 4 2 6 2" xfId="22475"/>
    <cellStyle name="Normale 3 4 2 6 2 2" xfId="22476"/>
    <cellStyle name="Normale 3 4 2 6 2 2 2" xfId="22477"/>
    <cellStyle name="Normale 3 4 2 6 2 3" xfId="22478"/>
    <cellStyle name="Normale 3 4 2 6 3" xfId="22479"/>
    <cellStyle name="Normale 3 4 2 6 3 2" xfId="22480"/>
    <cellStyle name="Normale 3 4 2 6 4" xfId="22481"/>
    <cellStyle name="Normale 3 4 2 6 4 2" xfId="22482"/>
    <cellStyle name="Normale 3 4 2 6 5" xfId="22483"/>
    <cellStyle name="Normale 3 4 2 7" xfId="22484"/>
    <cellStyle name="Normale 3 4 2 7 2" xfId="22485"/>
    <cellStyle name="Normale 3 4 2 7 2 2" xfId="22486"/>
    <cellStyle name="Normale 3 4 2 7 3" xfId="22487"/>
    <cellStyle name="Normale 3 4 2 8" xfId="22488"/>
    <cellStyle name="Normale 3 4 2 8 2" xfId="22489"/>
    <cellStyle name="Normale 3 4 2 9" xfId="22490"/>
    <cellStyle name="Normale 3 4 2 9 2" xfId="22491"/>
    <cellStyle name="Normale 3 4 3" xfId="22492"/>
    <cellStyle name="Normale 3 4 3 2" xfId="22493"/>
    <cellStyle name="Normale 3 4 3 2 2" xfId="22494"/>
    <cellStyle name="Normale 3 4 3 2 2 2" xfId="22495"/>
    <cellStyle name="Normale 3 4 3 2 2 2 2" xfId="22496"/>
    <cellStyle name="Normale 3 4 3 2 2 2 2 2" xfId="22497"/>
    <cellStyle name="Normale 3 4 3 2 2 2 2 2 2" xfId="22498"/>
    <cellStyle name="Normale 3 4 3 2 2 2 2 3" xfId="22499"/>
    <cellStyle name="Normale 3 4 3 2 2 2 3" xfId="22500"/>
    <cellStyle name="Normale 3 4 3 2 2 2 3 2" xfId="22501"/>
    <cellStyle name="Normale 3 4 3 2 2 2 4" xfId="22502"/>
    <cellStyle name="Normale 3 4 3 2 2 2 4 2" xfId="22503"/>
    <cellStyle name="Normale 3 4 3 2 2 2 5" xfId="22504"/>
    <cellStyle name="Normale 3 4 3 2 2 2 5 2" xfId="22505"/>
    <cellStyle name="Normale 3 4 3 2 2 2 6" xfId="22506"/>
    <cellStyle name="Normale 3 4 3 2 2 3" xfId="22507"/>
    <cellStyle name="Normale 3 4 3 2 2 3 2" xfId="22508"/>
    <cellStyle name="Normale 3 4 3 2 2 3 2 2" xfId="22509"/>
    <cellStyle name="Normale 3 4 3 2 2 3 3" xfId="22510"/>
    <cellStyle name="Normale 3 4 3 2 2 4" xfId="22511"/>
    <cellStyle name="Normale 3 4 3 2 2 4 2" xfId="22512"/>
    <cellStyle name="Normale 3 4 3 2 2 5" xfId="22513"/>
    <cellStyle name="Normale 3 4 3 2 2 5 2" xfId="22514"/>
    <cellStyle name="Normale 3 4 3 2 2 6" xfId="22515"/>
    <cellStyle name="Normale 3 4 3 2 2 6 2" xfId="22516"/>
    <cellStyle name="Normale 3 4 3 2 2 7" xfId="22517"/>
    <cellStyle name="Normale 3 4 3 2 3" xfId="22518"/>
    <cellStyle name="Normale 3 4 3 2 3 2" xfId="22519"/>
    <cellStyle name="Normale 3 4 3 2 3 2 2" xfId="22520"/>
    <cellStyle name="Normale 3 4 3 2 3 2 2 2" xfId="22521"/>
    <cellStyle name="Normale 3 4 3 2 3 2 3" xfId="22522"/>
    <cellStyle name="Normale 3 4 3 2 3 2 3 2" xfId="22523"/>
    <cellStyle name="Normale 3 4 3 2 3 2 4" xfId="22524"/>
    <cellStyle name="Normale 3 4 3 2 3 3" xfId="22525"/>
    <cellStyle name="Normale 3 4 3 2 3 3 2" xfId="22526"/>
    <cellStyle name="Normale 3 4 3 2 3 4" xfId="22527"/>
    <cellStyle name="Normale 3 4 3 2 3 4 2" xfId="22528"/>
    <cellStyle name="Normale 3 4 3 2 3 5" xfId="22529"/>
    <cellStyle name="Normale 3 4 3 2 3 5 2" xfId="22530"/>
    <cellStyle name="Normale 3 4 3 2 3 6" xfId="22531"/>
    <cellStyle name="Normale 3 4 3 2 4" xfId="22532"/>
    <cellStyle name="Normale 3 4 3 2 4 2" xfId="22533"/>
    <cellStyle name="Normale 3 4 3 2 4 2 2" xfId="22534"/>
    <cellStyle name="Normale 3 4 3 2 4 3" xfId="22535"/>
    <cellStyle name="Normale 3 4 3 2 4 3 2" xfId="22536"/>
    <cellStyle name="Normale 3 4 3 2 4 4" xfId="22537"/>
    <cellStyle name="Normale 3 4 3 2 5" xfId="22538"/>
    <cellStyle name="Normale 3 4 3 2 5 2" xfId="22539"/>
    <cellStyle name="Normale 3 4 3 2 6" xfId="22540"/>
    <cellStyle name="Normale 3 4 3 2 6 2" xfId="22541"/>
    <cellStyle name="Normale 3 4 3 2 7" xfId="22542"/>
    <cellStyle name="Normale 3 4 3 2 7 2" xfId="22543"/>
    <cellStyle name="Normale 3 4 3 2 8" xfId="22544"/>
    <cellStyle name="Normale 3 4 3 3" xfId="22545"/>
    <cellStyle name="Normale 3 4 3 3 2" xfId="22546"/>
    <cellStyle name="Normale 3 4 3 3 2 2" xfId="22547"/>
    <cellStyle name="Normale 3 4 3 3 2 2 2" xfId="22548"/>
    <cellStyle name="Normale 3 4 3 3 2 2 2 2" xfId="22549"/>
    <cellStyle name="Normale 3 4 3 3 2 2 3" xfId="22550"/>
    <cellStyle name="Normale 3 4 3 3 2 2 3 2" xfId="22551"/>
    <cellStyle name="Normale 3 4 3 3 2 2 4" xfId="22552"/>
    <cellStyle name="Normale 3 4 3 3 2 2 4 2" xfId="22553"/>
    <cellStyle name="Normale 3 4 3 3 2 2 5" xfId="22554"/>
    <cellStyle name="Normale 3 4 3 3 2 3" xfId="22555"/>
    <cellStyle name="Normale 3 4 3 3 2 3 2" xfId="22556"/>
    <cellStyle name="Normale 3 4 3 3 2 4" xfId="22557"/>
    <cellStyle name="Normale 3 4 3 3 2 4 2" xfId="22558"/>
    <cellStyle name="Normale 3 4 3 3 2 5" xfId="22559"/>
    <cellStyle name="Normale 3 4 3 3 2 5 2" xfId="22560"/>
    <cellStyle name="Normale 3 4 3 3 2 6" xfId="22561"/>
    <cellStyle name="Normale 3 4 3 3 3" xfId="22562"/>
    <cellStyle name="Normale 3 4 3 3 3 2" xfId="22563"/>
    <cellStyle name="Normale 3 4 3 3 3 2 2" xfId="22564"/>
    <cellStyle name="Normale 3 4 3 3 3 2 2 2" xfId="22565"/>
    <cellStyle name="Normale 3 4 3 3 3 2 3" xfId="22566"/>
    <cellStyle name="Normale 3 4 3 3 3 3" xfId="22567"/>
    <cellStyle name="Normale 3 4 3 3 3 3 2" xfId="22568"/>
    <cellStyle name="Normale 3 4 3 3 3 4" xfId="22569"/>
    <cellStyle name="Normale 3 4 3 3 3 4 2" xfId="22570"/>
    <cellStyle name="Normale 3 4 3 3 3 5" xfId="22571"/>
    <cellStyle name="Normale 3 4 3 3 4" xfId="22572"/>
    <cellStyle name="Normale 3 4 3 3 4 2" xfId="22573"/>
    <cellStyle name="Normale 3 4 3 3 4 2 2" xfId="22574"/>
    <cellStyle name="Normale 3 4 3 3 4 3" xfId="22575"/>
    <cellStyle name="Normale 3 4 3 3 5" xfId="22576"/>
    <cellStyle name="Normale 3 4 3 3 5 2" xfId="22577"/>
    <cellStyle name="Normale 3 4 3 3 6" xfId="22578"/>
    <cellStyle name="Normale 3 4 3 3 6 2" xfId="22579"/>
    <cellStyle name="Normale 3 4 3 3 7" xfId="22580"/>
    <cellStyle name="Normale 3 4 3 4" xfId="22581"/>
    <cellStyle name="Normale 3 4 3 4 2" xfId="22582"/>
    <cellStyle name="Normale 3 4 3 4 2 2" xfId="22583"/>
    <cellStyle name="Normale 3 4 3 4 2 2 2" xfId="22584"/>
    <cellStyle name="Normale 3 4 3 4 2 3" xfId="22585"/>
    <cellStyle name="Normale 3 4 3 4 2 3 2" xfId="22586"/>
    <cellStyle name="Normale 3 4 3 4 2 4" xfId="22587"/>
    <cellStyle name="Normale 3 4 3 4 2 4 2" xfId="22588"/>
    <cellStyle name="Normale 3 4 3 4 2 5" xfId="22589"/>
    <cellStyle name="Normale 3 4 3 4 3" xfId="22590"/>
    <cellStyle name="Normale 3 4 3 4 3 2" xfId="22591"/>
    <cellStyle name="Normale 3 4 3 4 4" xfId="22592"/>
    <cellStyle name="Normale 3 4 3 4 4 2" xfId="22593"/>
    <cellStyle name="Normale 3 4 3 4 5" xfId="22594"/>
    <cellStyle name="Normale 3 4 3 4 5 2" xfId="22595"/>
    <cellStyle name="Normale 3 4 3 4 6" xfId="22596"/>
    <cellStyle name="Normale 3 4 3 5" xfId="22597"/>
    <cellStyle name="Normale 3 4 3 5 2" xfId="22598"/>
    <cellStyle name="Normale 3 4 3 5 2 2" xfId="22599"/>
    <cellStyle name="Normale 3 4 3 5 2 2 2" xfId="22600"/>
    <cellStyle name="Normale 3 4 3 5 2 3" xfId="22601"/>
    <cellStyle name="Normale 3 4 3 5 3" xfId="22602"/>
    <cellStyle name="Normale 3 4 3 5 3 2" xfId="22603"/>
    <cellStyle name="Normale 3 4 3 5 4" xfId="22604"/>
    <cellStyle name="Normale 3 4 3 5 4 2" xfId="22605"/>
    <cellStyle name="Normale 3 4 3 5 5" xfId="22606"/>
    <cellStyle name="Normale 3 4 3 6" xfId="22607"/>
    <cellStyle name="Normale 3 4 3 6 2" xfId="22608"/>
    <cellStyle name="Normale 3 4 3 6 2 2" xfId="22609"/>
    <cellStyle name="Normale 3 4 3 6 3" xfId="22610"/>
    <cellStyle name="Normale 3 4 3 7" xfId="22611"/>
    <cellStyle name="Normale 3 4 3 7 2" xfId="22612"/>
    <cellStyle name="Normale 3 4 3 8" xfId="22613"/>
    <cellStyle name="Normale 3 4 3 8 2" xfId="22614"/>
    <cellStyle name="Normale 3 4 3 9" xfId="22615"/>
    <cellStyle name="Normale 3 4 4" xfId="22616"/>
    <cellStyle name="Normale 3 4 4 2" xfId="22617"/>
    <cellStyle name="Normale 3 4 4 2 2" xfId="22618"/>
    <cellStyle name="Normale 3 4 4 2 2 2" xfId="22619"/>
    <cellStyle name="Normale 3 4 4 2 2 2 2" xfId="22620"/>
    <cellStyle name="Normale 3 4 4 2 2 2 2 2" xfId="22621"/>
    <cellStyle name="Normale 3 4 4 2 2 2 2 2 2" xfId="22622"/>
    <cellStyle name="Normale 3 4 4 2 2 2 2 3" xfId="22623"/>
    <cellStyle name="Normale 3 4 4 2 2 2 3" xfId="22624"/>
    <cellStyle name="Normale 3 4 4 2 2 2 3 2" xfId="22625"/>
    <cellStyle name="Normale 3 4 4 2 2 2 4" xfId="22626"/>
    <cellStyle name="Normale 3 4 4 2 2 2 4 2" xfId="22627"/>
    <cellStyle name="Normale 3 4 4 2 2 2 5" xfId="22628"/>
    <cellStyle name="Normale 3 4 4 2 2 2 5 2" xfId="22629"/>
    <cellStyle name="Normale 3 4 4 2 2 2 6" xfId="22630"/>
    <cellStyle name="Normale 3 4 4 2 2 3" xfId="22631"/>
    <cellStyle name="Normale 3 4 4 2 2 3 2" xfId="22632"/>
    <cellStyle name="Normale 3 4 4 2 2 3 2 2" xfId="22633"/>
    <cellStyle name="Normale 3 4 4 2 2 3 3" xfId="22634"/>
    <cellStyle name="Normale 3 4 4 2 2 4" xfId="22635"/>
    <cellStyle name="Normale 3 4 4 2 2 4 2" xfId="22636"/>
    <cellStyle name="Normale 3 4 4 2 2 5" xfId="22637"/>
    <cellStyle name="Normale 3 4 4 2 2 5 2" xfId="22638"/>
    <cellStyle name="Normale 3 4 4 2 2 6" xfId="22639"/>
    <cellStyle name="Normale 3 4 4 2 2 6 2" xfId="22640"/>
    <cellStyle name="Normale 3 4 4 2 2 7" xfId="22641"/>
    <cellStyle name="Normale 3 4 4 2 3" xfId="22642"/>
    <cellStyle name="Normale 3 4 4 2 3 2" xfId="22643"/>
    <cellStyle name="Normale 3 4 4 2 3 2 2" xfId="22644"/>
    <cellStyle name="Normale 3 4 4 2 3 2 2 2" xfId="22645"/>
    <cellStyle name="Normale 3 4 4 2 3 2 3" xfId="22646"/>
    <cellStyle name="Normale 3 4 4 2 3 2 3 2" xfId="22647"/>
    <cellStyle name="Normale 3 4 4 2 3 2 4" xfId="22648"/>
    <cellStyle name="Normale 3 4 4 2 3 3" xfId="22649"/>
    <cellStyle name="Normale 3 4 4 2 3 3 2" xfId="22650"/>
    <cellStyle name="Normale 3 4 4 2 3 4" xfId="22651"/>
    <cellStyle name="Normale 3 4 4 2 3 4 2" xfId="22652"/>
    <cellStyle name="Normale 3 4 4 2 3 5" xfId="22653"/>
    <cellStyle name="Normale 3 4 4 2 3 5 2" xfId="22654"/>
    <cellStyle name="Normale 3 4 4 2 3 6" xfId="22655"/>
    <cellStyle name="Normale 3 4 4 2 4" xfId="22656"/>
    <cellStyle name="Normale 3 4 4 2 4 2" xfId="22657"/>
    <cellStyle name="Normale 3 4 4 2 4 2 2" xfId="22658"/>
    <cellStyle name="Normale 3 4 4 2 4 3" xfId="22659"/>
    <cellStyle name="Normale 3 4 4 2 4 3 2" xfId="22660"/>
    <cellStyle name="Normale 3 4 4 2 4 4" xfId="22661"/>
    <cellStyle name="Normale 3 4 4 2 5" xfId="22662"/>
    <cellStyle name="Normale 3 4 4 2 5 2" xfId="22663"/>
    <cellStyle name="Normale 3 4 4 2 6" xfId="22664"/>
    <cellStyle name="Normale 3 4 4 2 6 2" xfId="22665"/>
    <cellStyle name="Normale 3 4 4 2 7" xfId="22666"/>
    <cellStyle name="Normale 3 4 4 2 7 2" xfId="22667"/>
    <cellStyle name="Normale 3 4 4 2 8" xfId="22668"/>
    <cellStyle name="Normale 3 4 4 3" xfId="22669"/>
    <cellStyle name="Normale 3 4 4 3 2" xfId="22670"/>
    <cellStyle name="Normale 3 4 4 3 2 2" xfId="22671"/>
    <cellStyle name="Normale 3 4 4 3 2 2 2" xfId="22672"/>
    <cellStyle name="Normale 3 4 4 3 2 2 2 2" xfId="22673"/>
    <cellStyle name="Normale 3 4 4 3 2 2 3" xfId="22674"/>
    <cellStyle name="Normale 3 4 4 3 2 2 3 2" xfId="22675"/>
    <cellStyle name="Normale 3 4 4 3 2 2 4" xfId="22676"/>
    <cellStyle name="Normale 3 4 4 3 2 2 4 2" xfId="22677"/>
    <cellStyle name="Normale 3 4 4 3 2 2 5" xfId="22678"/>
    <cellStyle name="Normale 3 4 4 3 2 3" xfId="22679"/>
    <cellStyle name="Normale 3 4 4 3 2 3 2" xfId="22680"/>
    <cellStyle name="Normale 3 4 4 3 2 4" xfId="22681"/>
    <cellStyle name="Normale 3 4 4 3 2 4 2" xfId="22682"/>
    <cellStyle name="Normale 3 4 4 3 2 5" xfId="22683"/>
    <cellStyle name="Normale 3 4 4 3 2 5 2" xfId="22684"/>
    <cellStyle name="Normale 3 4 4 3 2 6" xfId="22685"/>
    <cellStyle name="Normale 3 4 4 3 3" xfId="22686"/>
    <cellStyle name="Normale 3 4 4 3 3 2" xfId="22687"/>
    <cellStyle name="Normale 3 4 4 3 3 2 2" xfId="22688"/>
    <cellStyle name="Normale 3 4 4 3 3 2 2 2" xfId="22689"/>
    <cellStyle name="Normale 3 4 4 3 3 2 3" xfId="22690"/>
    <cellStyle name="Normale 3 4 4 3 3 3" xfId="22691"/>
    <cellStyle name="Normale 3 4 4 3 3 3 2" xfId="22692"/>
    <cellStyle name="Normale 3 4 4 3 3 4" xfId="22693"/>
    <cellStyle name="Normale 3 4 4 3 3 4 2" xfId="22694"/>
    <cellStyle name="Normale 3 4 4 3 3 5" xfId="22695"/>
    <cellStyle name="Normale 3 4 4 3 4" xfId="22696"/>
    <cellStyle name="Normale 3 4 4 3 4 2" xfId="22697"/>
    <cellStyle name="Normale 3 4 4 3 4 2 2" xfId="22698"/>
    <cellStyle name="Normale 3 4 4 3 4 3" xfId="22699"/>
    <cellStyle name="Normale 3 4 4 3 5" xfId="22700"/>
    <cellStyle name="Normale 3 4 4 3 5 2" xfId="22701"/>
    <cellStyle name="Normale 3 4 4 3 6" xfId="22702"/>
    <cellStyle name="Normale 3 4 4 3 6 2" xfId="22703"/>
    <cellStyle name="Normale 3 4 4 3 7" xfId="22704"/>
    <cellStyle name="Normale 3 4 4 4" xfId="22705"/>
    <cellStyle name="Normale 3 4 4 4 2" xfId="22706"/>
    <cellStyle name="Normale 3 4 4 4 2 2" xfId="22707"/>
    <cellStyle name="Normale 3 4 4 4 2 2 2" xfId="22708"/>
    <cellStyle name="Normale 3 4 4 4 2 3" xfId="22709"/>
    <cellStyle name="Normale 3 4 4 4 2 3 2" xfId="22710"/>
    <cellStyle name="Normale 3 4 4 4 2 4" xfId="22711"/>
    <cellStyle name="Normale 3 4 4 4 2 4 2" xfId="22712"/>
    <cellStyle name="Normale 3 4 4 4 2 5" xfId="22713"/>
    <cellStyle name="Normale 3 4 4 4 3" xfId="22714"/>
    <cellStyle name="Normale 3 4 4 4 3 2" xfId="22715"/>
    <cellStyle name="Normale 3 4 4 4 4" xfId="22716"/>
    <cellStyle name="Normale 3 4 4 4 4 2" xfId="22717"/>
    <cellStyle name="Normale 3 4 4 4 5" xfId="22718"/>
    <cellStyle name="Normale 3 4 4 4 5 2" xfId="22719"/>
    <cellStyle name="Normale 3 4 4 4 6" xfId="22720"/>
    <cellStyle name="Normale 3 4 4 5" xfId="22721"/>
    <cellStyle name="Normale 3 4 4 5 2" xfId="22722"/>
    <cellStyle name="Normale 3 4 4 5 2 2" xfId="22723"/>
    <cellStyle name="Normale 3 4 4 5 2 2 2" xfId="22724"/>
    <cellStyle name="Normale 3 4 4 5 2 3" xfId="22725"/>
    <cellStyle name="Normale 3 4 4 5 3" xfId="22726"/>
    <cellStyle name="Normale 3 4 4 5 3 2" xfId="22727"/>
    <cellStyle name="Normale 3 4 4 5 4" xfId="22728"/>
    <cellStyle name="Normale 3 4 4 5 4 2" xfId="22729"/>
    <cellStyle name="Normale 3 4 4 5 5" xfId="22730"/>
    <cellStyle name="Normale 3 4 4 6" xfId="22731"/>
    <cellStyle name="Normale 3 4 4 6 2" xfId="22732"/>
    <cellStyle name="Normale 3 4 4 6 2 2" xfId="22733"/>
    <cellStyle name="Normale 3 4 4 6 3" xfId="22734"/>
    <cellStyle name="Normale 3 4 4 7" xfId="22735"/>
    <cellStyle name="Normale 3 4 4 7 2" xfId="22736"/>
    <cellStyle name="Normale 3 4 4 8" xfId="22737"/>
    <cellStyle name="Normale 3 4 4 8 2" xfId="22738"/>
    <cellStyle name="Normale 3 4 4 9" xfId="22739"/>
    <cellStyle name="Normale 3 4 5" xfId="22740"/>
    <cellStyle name="Normale 3 4 5 2" xfId="22741"/>
    <cellStyle name="Normale 3 4 5 2 2" xfId="22742"/>
    <cellStyle name="Normale 3 4 5 2 2 2" xfId="22743"/>
    <cellStyle name="Normale 3 4 5 2 2 2 2" xfId="22744"/>
    <cellStyle name="Normale 3 4 5 2 2 2 2 2" xfId="22745"/>
    <cellStyle name="Normale 3 4 5 2 2 2 3" xfId="22746"/>
    <cellStyle name="Normale 3 4 5 2 2 3" xfId="22747"/>
    <cellStyle name="Normale 3 4 5 2 2 3 2" xfId="22748"/>
    <cellStyle name="Normale 3 4 5 2 2 4" xfId="22749"/>
    <cellStyle name="Normale 3 4 5 2 2 4 2" xfId="22750"/>
    <cellStyle name="Normale 3 4 5 2 2 5" xfId="22751"/>
    <cellStyle name="Normale 3 4 5 2 2 5 2" xfId="22752"/>
    <cellStyle name="Normale 3 4 5 2 2 6" xfId="22753"/>
    <cellStyle name="Normale 3 4 5 2 3" xfId="22754"/>
    <cellStyle name="Normale 3 4 5 2 3 2" xfId="22755"/>
    <cellStyle name="Normale 3 4 5 2 3 2 2" xfId="22756"/>
    <cellStyle name="Normale 3 4 5 2 3 3" xfId="22757"/>
    <cellStyle name="Normale 3 4 5 2 4" xfId="22758"/>
    <cellStyle name="Normale 3 4 5 2 4 2" xfId="22759"/>
    <cellStyle name="Normale 3 4 5 2 5" xfId="22760"/>
    <cellStyle name="Normale 3 4 5 2 5 2" xfId="22761"/>
    <cellStyle name="Normale 3 4 5 2 6" xfId="22762"/>
    <cellStyle name="Normale 3 4 5 2 6 2" xfId="22763"/>
    <cellStyle name="Normale 3 4 5 2 7" xfId="22764"/>
    <cellStyle name="Normale 3 4 5 3" xfId="22765"/>
    <cellStyle name="Normale 3 4 5 3 2" xfId="22766"/>
    <cellStyle name="Normale 3 4 5 3 2 2" xfId="22767"/>
    <cellStyle name="Normale 3 4 5 3 2 2 2" xfId="22768"/>
    <cellStyle name="Normale 3 4 5 3 2 3" xfId="22769"/>
    <cellStyle name="Normale 3 4 5 3 2 3 2" xfId="22770"/>
    <cellStyle name="Normale 3 4 5 3 2 4" xfId="22771"/>
    <cellStyle name="Normale 3 4 5 3 3" xfId="22772"/>
    <cellStyle name="Normale 3 4 5 3 3 2" xfId="22773"/>
    <cellStyle name="Normale 3 4 5 3 4" xfId="22774"/>
    <cellStyle name="Normale 3 4 5 3 4 2" xfId="22775"/>
    <cellStyle name="Normale 3 4 5 3 5" xfId="22776"/>
    <cellStyle name="Normale 3 4 5 3 5 2" xfId="22777"/>
    <cellStyle name="Normale 3 4 5 3 6" xfId="22778"/>
    <cellStyle name="Normale 3 4 5 4" xfId="22779"/>
    <cellStyle name="Normale 3 4 5 4 2" xfId="22780"/>
    <cellStyle name="Normale 3 4 5 4 2 2" xfId="22781"/>
    <cellStyle name="Normale 3 4 5 4 3" xfId="22782"/>
    <cellStyle name="Normale 3 4 5 4 3 2" xfId="22783"/>
    <cellStyle name="Normale 3 4 5 4 4" xfId="22784"/>
    <cellStyle name="Normale 3 4 5 5" xfId="22785"/>
    <cellStyle name="Normale 3 4 5 5 2" xfId="22786"/>
    <cellStyle name="Normale 3 4 5 6" xfId="22787"/>
    <cellStyle name="Normale 3 4 5 6 2" xfId="22788"/>
    <cellStyle name="Normale 3 4 5 7" xfId="22789"/>
    <cellStyle name="Normale 3 4 5 7 2" xfId="22790"/>
    <cellStyle name="Normale 3 4 5 8" xfId="22791"/>
    <cellStyle name="Normale 3 4 6" xfId="22792"/>
    <cellStyle name="Normale 3 4 6 2" xfId="22793"/>
    <cellStyle name="Normale 3 4 6 2 2" xfId="22794"/>
    <cellStyle name="Normale 3 4 6 2 2 2" xfId="22795"/>
    <cellStyle name="Normale 3 4 6 2 2 2 2" xfId="22796"/>
    <cellStyle name="Normale 3 4 6 2 2 2 2 2" xfId="22797"/>
    <cellStyle name="Normale 3 4 6 2 2 2 3" xfId="22798"/>
    <cellStyle name="Normale 3 4 6 2 2 3" xfId="22799"/>
    <cellStyle name="Normale 3 4 6 2 2 3 2" xfId="22800"/>
    <cellStyle name="Normale 3 4 6 2 2 4" xfId="22801"/>
    <cellStyle name="Normale 3 4 6 2 2 4 2" xfId="22802"/>
    <cellStyle name="Normale 3 4 6 2 2 5" xfId="22803"/>
    <cellStyle name="Normale 3 4 6 2 2 5 2" xfId="22804"/>
    <cellStyle name="Normale 3 4 6 2 2 6" xfId="22805"/>
    <cellStyle name="Normale 3 4 6 2 3" xfId="22806"/>
    <cellStyle name="Normale 3 4 6 2 3 2" xfId="22807"/>
    <cellStyle name="Normale 3 4 6 2 3 2 2" xfId="22808"/>
    <cellStyle name="Normale 3 4 6 2 3 3" xfId="22809"/>
    <cellStyle name="Normale 3 4 6 2 4" xfId="22810"/>
    <cellStyle name="Normale 3 4 6 2 4 2" xfId="22811"/>
    <cellStyle name="Normale 3 4 6 2 5" xfId="22812"/>
    <cellStyle name="Normale 3 4 6 2 5 2" xfId="22813"/>
    <cellStyle name="Normale 3 4 6 2 6" xfId="22814"/>
    <cellStyle name="Normale 3 4 6 2 6 2" xfId="22815"/>
    <cellStyle name="Normale 3 4 6 2 7" xfId="22816"/>
    <cellStyle name="Normale 3 4 6 3" xfId="22817"/>
    <cellStyle name="Normale 3 4 6 3 2" xfId="22818"/>
    <cellStyle name="Normale 3 4 6 3 2 2" xfId="22819"/>
    <cellStyle name="Normale 3 4 6 3 2 2 2" xfId="22820"/>
    <cellStyle name="Normale 3 4 6 3 2 3" xfId="22821"/>
    <cellStyle name="Normale 3 4 6 3 2 3 2" xfId="22822"/>
    <cellStyle name="Normale 3 4 6 3 2 4" xfId="22823"/>
    <cellStyle name="Normale 3 4 6 3 3" xfId="22824"/>
    <cellStyle name="Normale 3 4 6 3 3 2" xfId="22825"/>
    <cellStyle name="Normale 3 4 6 3 4" xfId="22826"/>
    <cellStyle name="Normale 3 4 6 3 4 2" xfId="22827"/>
    <cellStyle name="Normale 3 4 6 3 5" xfId="22828"/>
    <cellStyle name="Normale 3 4 6 3 5 2" xfId="22829"/>
    <cellStyle name="Normale 3 4 6 3 6" xfId="22830"/>
    <cellStyle name="Normale 3 4 6 4" xfId="22831"/>
    <cellStyle name="Normale 3 4 6 4 2" xfId="22832"/>
    <cellStyle name="Normale 3 4 6 4 2 2" xfId="22833"/>
    <cellStyle name="Normale 3 4 6 4 3" xfId="22834"/>
    <cellStyle name="Normale 3 4 6 4 3 2" xfId="22835"/>
    <cellStyle name="Normale 3 4 6 4 4" xfId="22836"/>
    <cellStyle name="Normale 3 4 6 5" xfId="22837"/>
    <cellStyle name="Normale 3 4 6 5 2" xfId="22838"/>
    <cellStyle name="Normale 3 4 6 6" xfId="22839"/>
    <cellStyle name="Normale 3 4 6 6 2" xfId="22840"/>
    <cellStyle name="Normale 3 4 6 7" xfId="22841"/>
    <cellStyle name="Normale 3 4 6 7 2" xfId="22842"/>
    <cellStyle name="Normale 3 4 6 8" xfId="22843"/>
    <cellStyle name="Normale 3 4 7" xfId="22844"/>
    <cellStyle name="Normale 3 4 7 2" xfId="22845"/>
    <cellStyle name="Normale 3 4 7 2 2" xfId="22846"/>
    <cellStyle name="Normale 3 4 7 2 2 2" xfId="22847"/>
    <cellStyle name="Normale 3 4 7 2 2 2 2" xfId="22848"/>
    <cellStyle name="Normale 3 4 7 2 2 3" xfId="22849"/>
    <cellStyle name="Normale 3 4 7 2 3" xfId="22850"/>
    <cellStyle name="Normale 3 4 7 2 3 2" xfId="22851"/>
    <cellStyle name="Normale 3 4 7 2 4" xfId="22852"/>
    <cellStyle name="Normale 3 4 7 2 4 2" xfId="22853"/>
    <cellStyle name="Normale 3 4 7 2 5" xfId="22854"/>
    <cellStyle name="Normale 3 4 7 2 5 2" xfId="22855"/>
    <cellStyle name="Normale 3 4 7 2 6" xfId="22856"/>
    <cellStyle name="Normale 3 4 7 3" xfId="22857"/>
    <cellStyle name="Normale 3 4 7 3 2" xfId="22858"/>
    <cellStyle name="Normale 3 4 7 3 2 2" xfId="22859"/>
    <cellStyle name="Normale 3 4 7 3 3" xfId="22860"/>
    <cellStyle name="Normale 3 4 7 4" xfId="22861"/>
    <cellStyle name="Normale 3 4 7 4 2" xfId="22862"/>
    <cellStyle name="Normale 3 4 7 5" xfId="22863"/>
    <cellStyle name="Normale 3 4 7 5 2" xfId="22864"/>
    <cellStyle name="Normale 3 4 7 6" xfId="22865"/>
    <cellStyle name="Normale 3 4 7 6 2" xfId="22866"/>
    <cellStyle name="Normale 3 4 7 7" xfId="22867"/>
    <cellStyle name="Normale 3 4 8" xfId="22868"/>
    <cellStyle name="Normale 3 4 8 2" xfId="22869"/>
    <cellStyle name="Normale 3 4 8 2 2" xfId="22870"/>
    <cellStyle name="Normale 3 4 8 2 2 2" xfId="22871"/>
    <cellStyle name="Normale 3 4 8 2 3" xfId="22872"/>
    <cellStyle name="Normale 3 4 8 2 3 2" xfId="22873"/>
    <cellStyle name="Normale 3 4 8 2 4" xfId="22874"/>
    <cellStyle name="Normale 3 4 8 3" xfId="22875"/>
    <cellStyle name="Normale 3 4 8 3 2" xfId="22876"/>
    <cellStyle name="Normale 3 4 8 4" xfId="22877"/>
    <cellStyle name="Normale 3 4 8 4 2" xfId="22878"/>
    <cellStyle name="Normale 3 4 8 5" xfId="22879"/>
    <cellStyle name="Normale 3 4 8 5 2" xfId="22880"/>
    <cellStyle name="Normale 3 4 8 6" xfId="22881"/>
    <cellStyle name="Normale 3 4 9" xfId="22882"/>
    <cellStyle name="Normale 3 4 9 2" xfId="22883"/>
    <cellStyle name="Normale 3 4 9 2 2" xfId="22884"/>
    <cellStyle name="Normale 3 4 9 2 2 2" xfId="22885"/>
    <cellStyle name="Normale 3 4 9 2 3" xfId="22886"/>
    <cellStyle name="Normale 3 4 9 3" xfId="22887"/>
    <cellStyle name="Normale 3 4 9 3 2" xfId="22888"/>
    <cellStyle name="Normale 3 4 9 4" xfId="22889"/>
    <cellStyle name="Normale 3 5" xfId="22890"/>
    <cellStyle name="Normale 3 5 10" xfId="22891"/>
    <cellStyle name="Normale 3 5 2" xfId="22892"/>
    <cellStyle name="Normale 3 5 2 2" xfId="22893"/>
    <cellStyle name="Normale 3 5 2 2 2" xfId="22894"/>
    <cellStyle name="Normale 3 5 2 2 2 2" xfId="22895"/>
    <cellStyle name="Normale 3 5 2 2 2 2 2" xfId="22896"/>
    <cellStyle name="Normale 3 5 2 2 2 2 2 2" xfId="22897"/>
    <cellStyle name="Normale 3 5 2 2 2 2 2 2 2" xfId="22898"/>
    <cellStyle name="Normale 3 5 2 2 2 2 2 3" xfId="22899"/>
    <cellStyle name="Normale 3 5 2 2 2 2 3" xfId="22900"/>
    <cellStyle name="Normale 3 5 2 2 2 2 3 2" xfId="22901"/>
    <cellStyle name="Normale 3 5 2 2 2 2 4" xfId="22902"/>
    <cellStyle name="Normale 3 5 2 2 2 2 4 2" xfId="22903"/>
    <cellStyle name="Normale 3 5 2 2 2 2 5" xfId="22904"/>
    <cellStyle name="Normale 3 5 2 2 2 2 5 2" xfId="22905"/>
    <cellStyle name="Normale 3 5 2 2 2 2 6" xfId="22906"/>
    <cellStyle name="Normale 3 5 2 2 2 3" xfId="22907"/>
    <cellStyle name="Normale 3 5 2 2 2 3 2" xfId="22908"/>
    <cellStyle name="Normale 3 5 2 2 2 3 2 2" xfId="22909"/>
    <cellStyle name="Normale 3 5 2 2 2 3 3" xfId="22910"/>
    <cellStyle name="Normale 3 5 2 2 2 4" xfId="22911"/>
    <cellStyle name="Normale 3 5 2 2 2 4 2" xfId="22912"/>
    <cellStyle name="Normale 3 5 2 2 2 5" xfId="22913"/>
    <cellStyle name="Normale 3 5 2 2 2 5 2" xfId="22914"/>
    <cellStyle name="Normale 3 5 2 2 2 6" xfId="22915"/>
    <cellStyle name="Normale 3 5 2 2 2 6 2" xfId="22916"/>
    <cellStyle name="Normale 3 5 2 2 2 7" xfId="22917"/>
    <cellStyle name="Normale 3 5 2 2 3" xfId="22918"/>
    <cellStyle name="Normale 3 5 2 2 3 2" xfId="22919"/>
    <cellStyle name="Normale 3 5 2 2 3 2 2" xfId="22920"/>
    <cellStyle name="Normale 3 5 2 2 3 2 2 2" xfId="22921"/>
    <cellStyle name="Normale 3 5 2 2 3 2 3" xfId="22922"/>
    <cellStyle name="Normale 3 5 2 2 3 2 3 2" xfId="22923"/>
    <cellStyle name="Normale 3 5 2 2 3 2 4" xfId="22924"/>
    <cellStyle name="Normale 3 5 2 2 3 3" xfId="22925"/>
    <cellStyle name="Normale 3 5 2 2 3 3 2" xfId="22926"/>
    <cellStyle name="Normale 3 5 2 2 3 4" xfId="22927"/>
    <cellStyle name="Normale 3 5 2 2 3 4 2" xfId="22928"/>
    <cellStyle name="Normale 3 5 2 2 3 5" xfId="22929"/>
    <cellStyle name="Normale 3 5 2 2 3 5 2" xfId="22930"/>
    <cellStyle name="Normale 3 5 2 2 3 6" xfId="22931"/>
    <cellStyle name="Normale 3 5 2 2 4" xfId="22932"/>
    <cellStyle name="Normale 3 5 2 2 4 2" xfId="22933"/>
    <cellStyle name="Normale 3 5 2 2 4 2 2" xfId="22934"/>
    <cellStyle name="Normale 3 5 2 2 4 3" xfId="22935"/>
    <cellStyle name="Normale 3 5 2 2 4 3 2" xfId="22936"/>
    <cellStyle name="Normale 3 5 2 2 4 4" xfId="22937"/>
    <cellStyle name="Normale 3 5 2 2 5" xfId="22938"/>
    <cellStyle name="Normale 3 5 2 2 5 2" xfId="22939"/>
    <cellStyle name="Normale 3 5 2 2 6" xfId="22940"/>
    <cellStyle name="Normale 3 5 2 2 6 2" xfId="22941"/>
    <cellStyle name="Normale 3 5 2 2 7" xfId="22942"/>
    <cellStyle name="Normale 3 5 2 2 7 2" xfId="22943"/>
    <cellStyle name="Normale 3 5 2 2 8" xfId="22944"/>
    <cellStyle name="Normale 3 5 2 3" xfId="22945"/>
    <cellStyle name="Normale 3 5 2 3 2" xfId="22946"/>
    <cellStyle name="Normale 3 5 2 3 2 2" xfId="22947"/>
    <cellStyle name="Normale 3 5 2 3 2 2 2" xfId="22948"/>
    <cellStyle name="Normale 3 5 2 3 2 2 2 2" xfId="22949"/>
    <cellStyle name="Normale 3 5 2 3 2 2 3" xfId="22950"/>
    <cellStyle name="Normale 3 5 2 3 2 2 3 2" xfId="22951"/>
    <cellStyle name="Normale 3 5 2 3 2 2 4" xfId="22952"/>
    <cellStyle name="Normale 3 5 2 3 2 2 4 2" xfId="22953"/>
    <cellStyle name="Normale 3 5 2 3 2 2 5" xfId="22954"/>
    <cellStyle name="Normale 3 5 2 3 2 3" xfId="22955"/>
    <cellStyle name="Normale 3 5 2 3 2 3 2" xfId="22956"/>
    <cellStyle name="Normale 3 5 2 3 2 4" xfId="22957"/>
    <cellStyle name="Normale 3 5 2 3 2 4 2" xfId="22958"/>
    <cellStyle name="Normale 3 5 2 3 2 5" xfId="22959"/>
    <cellStyle name="Normale 3 5 2 3 2 5 2" xfId="22960"/>
    <cellStyle name="Normale 3 5 2 3 2 6" xfId="22961"/>
    <cellStyle name="Normale 3 5 2 3 3" xfId="22962"/>
    <cellStyle name="Normale 3 5 2 3 3 2" xfId="22963"/>
    <cellStyle name="Normale 3 5 2 3 3 2 2" xfId="22964"/>
    <cellStyle name="Normale 3 5 2 3 3 2 2 2" xfId="22965"/>
    <cellStyle name="Normale 3 5 2 3 3 2 3" xfId="22966"/>
    <cellStyle name="Normale 3 5 2 3 3 3" xfId="22967"/>
    <cellStyle name="Normale 3 5 2 3 3 3 2" xfId="22968"/>
    <cellStyle name="Normale 3 5 2 3 3 4" xfId="22969"/>
    <cellStyle name="Normale 3 5 2 3 3 4 2" xfId="22970"/>
    <cellStyle name="Normale 3 5 2 3 3 5" xfId="22971"/>
    <cellStyle name="Normale 3 5 2 3 4" xfId="22972"/>
    <cellStyle name="Normale 3 5 2 3 4 2" xfId="22973"/>
    <cellStyle name="Normale 3 5 2 3 4 2 2" xfId="22974"/>
    <cellStyle name="Normale 3 5 2 3 4 3" xfId="22975"/>
    <cellStyle name="Normale 3 5 2 3 5" xfId="22976"/>
    <cellStyle name="Normale 3 5 2 3 5 2" xfId="22977"/>
    <cellStyle name="Normale 3 5 2 3 6" xfId="22978"/>
    <cellStyle name="Normale 3 5 2 3 6 2" xfId="22979"/>
    <cellStyle name="Normale 3 5 2 3 7" xfId="22980"/>
    <cellStyle name="Normale 3 5 2 4" xfId="22981"/>
    <cellStyle name="Normale 3 5 2 4 2" xfId="22982"/>
    <cellStyle name="Normale 3 5 2 4 2 2" xfId="22983"/>
    <cellStyle name="Normale 3 5 2 4 2 2 2" xfId="22984"/>
    <cellStyle name="Normale 3 5 2 4 2 3" xfId="22985"/>
    <cellStyle name="Normale 3 5 2 4 2 3 2" xfId="22986"/>
    <cellStyle name="Normale 3 5 2 4 2 4" xfId="22987"/>
    <cellStyle name="Normale 3 5 2 4 2 4 2" xfId="22988"/>
    <cellStyle name="Normale 3 5 2 4 2 5" xfId="22989"/>
    <cellStyle name="Normale 3 5 2 4 3" xfId="22990"/>
    <cellStyle name="Normale 3 5 2 4 3 2" xfId="22991"/>
    <cellStyle name="Normale 3 5 2 4 4" xfId="22992"/>
    <cellStyle name="Normale 3 5 2 4 4 2" xfId="22993"/>
    <cellStyle name="Normale 3 5 2 4 5" xfId="22994"/>
    <cellStyle name="Normale 3 5 2 4 5 2" xfId="22995"/>
    <cellStyle name="Normale 3 5 2 4 6" xfId="22996"/>
    <cellStyle name="Normale 3 5 2 5" xfId="22997"/>
    <cellStyle name="Normale 3 5 2 5 2" xfId="22998"/>
    <cellStyle name="Normale 3 5 2 5 2 2" xfId="22999"/>
    <cellStyle name="Normale 3 5 2 5 2 2 2" xfId="23000"/>
    <cellStyle name="Normale 3 5 2 5 2 3" xfId="23001"/>
    <cellStyle name="Normale 3 5 2 5 3" xfId="23002"/>
    <cellStyle name="Normale 3 5 2 5 3 2" xfId="23003"/>
    <cellStyle name="Normale 3 5 2 5 4" xfId="23004"/>
    <cellStyle name="Normale 3 5 2 5 4 2" xfId="23005"/>
    <cellStyle name="Normale 3 5 2 5 5" xfId="23006"/>
    <cellStyle name="Normale 3 5 2 6" xfId="23007"/>
    <cellStyle name="Normale 3 5 2 6 2" xfId="23008"/>
    <cellStyle name="Normale 3 5 2 6 2 2" xfId="23009"/>
    <cellStyle name="Normale 3 5 2 6 3" xfId="23010"/>
    <cellStyle name="Normale 3 5 2 7" xfId="23011"/>
    <cellStyle name="Normale 3 5 2 7 2" xfId="23012"/>
    <cellStyle name="Normale 3 5 2 8" xfId="23013"/>
    <cellStyle name="Normale 3 5 2 8 2" xfId="23014"/>
    <cellStyle name="Normale 3 5 2 9" xfId="23015"/>
    <cellStyle name="Normale 3 5 3" xfId="23016"/>
    <cellStyle name="Normale 3 5 3 2" xfId="23017"/>
    <cellStyle name="Normale 3 5 3 2 2" xfId="23018"/>
    <cellStyle name="Normale 3 5 3 2 2 2" xfId="23019"/>
    <cellStyle name="Normale 3 5 3 2 2 2 2" xfId="23020"/>
    <cellStyle name="Normale 3 5 3 2 2 2 2 2" xfId="23021"/>
    <cellStyle name="Normale 3 5 3 2 2 2 3" xfId="23022"/>
    <cellStyle name="Normale 3 5 3 2 2 3" xfId="23023"/>
    <cellStyle name="Normale 3 5 3 2 2 3 2" xfId="23024"/>
    <cellStyle name="Normale 3 5 3 2 2 4" xfId="23025"/>
    <cellStyle name="Normale 3 5 3 2 2 4 2" xfId="23026"/>
    <cellStyle name="Normale 3 5 3 2 2 5" xfId="23027"/>
    <cellStyle name="Normale 3 5 3 2 2 5 2" xfId="23028"/>
    <cellStyle name="Normale 3 5 3 2 2 6" xfId="23029"/>
    <cellStyle name="Normale 3 5 3 2 3" xfId="23030"/>
    <cellStyle name="Normale 3 5 3 2 3 2" xfId="23031"/>
    <cellStyle name="Normale 3 5 3 2 3 2 2" xfId="23032"/>
    <cellStyle name="Normale 3 5 3 2 3 3" xfId="23033"/>
    <cellStyle name="Normale 3 5 3 2 4" xfId="23034"/>
    <cellStyle name="Normale 3 5 3 2 4 2" xfId="23035"/>
    <cellStyle name="Normale 3 5 3 2 5" xfId="23036"/>
    <cellStyle name="Normale 3 5 3 2 5 2" xfId="23037"/>
    <cellStyle name="Normale 3 5 3 2 6" xfId="23038"/>
    <cellStyle name="Normale 3 5 3 2 6 2" xfId="23039"/>
    <cellStyle name="Normale 3 5 3 2 7" xfId="23040"/>
    <cellStyle name="Normale 3 5 3 3" xfId="23041"/>
    <cellStyle name="Normale 3 5 3 3 2" xfId="23042"/>
    <cellStyle name="Normale 3 5 3 3 2 2" xfId="23043"/>
    <cellStyle name="Normale 3 5 3 3 2 2 2" xfId="23044"/>
    <cellStyle name="Normale 3 5 3 3 2 3" xfId="23045"/>
    <cellStyle name="Normale 3 5 3 3 2 3 2" xfId="23046"/>
    <cellStyle name="Normale 3 5 3 3 2 4" xfId="23047"/>
    <cellStyle name="Normale 3 5 3 3 3" xfId="23048"/>
    <cellStyle name="Normale 3 5 3 3 3 2" xfId="23049"/>
    <cellStyle name="Normale 3 5 3 3 4" xfId="23050"/>
    <cellStyle name="Normale 3 5 3 3 4 2" xfId="23051"/>
    <cellStyle name="Normale 3 5 3 3 5" xfId="23052"/>
    <cellStyle name="Normale 3 5 3 3 5 2" xfId="23053"/>
    <cellStyle name="Normale 3 5 3 3 6" xfId="23054"/>
    <cellStyle name="Normale 3 5 3 4" xfId="23055"/>
    <cellStyle name="Normale 3 5 3 4 2" xfId="23056"/>
    <cellStyle name="Normale 3 5 3 4 2 2" xfId="23057"/>
    <cellStyle name="Normale 3 5 3 4 3" xfId="23058"/>
    <cellStyle name="Normale 3 5 3 4 3 2" xfId="23059"/>
    <cellStyle name="Normale 3 5 3 4 4" xfId="23060"/>
    <cellStyle name="Normale 3 5 3 5" xfId="23061"/>
    <cellStyle name="Normale 3 5 3 5 2" xfId="23062"/>
    <cellStyle name="Normale 3 5 3 6" xfId="23063"/>
    <cellStyle name="Normale 3 5 3 6 2" xfId="23064"/>
    <cellStyle name="Normale 3 5 3 7" xfId="23065"/>
    <cellStyle name="Normale 3 5 3 7 2" xfId="23066"/>
    <cellStyle name="Normale 3 5 3 8" xfId="23067"/>
    <cellStyle name="Normale 3 5 4" xfId="23068"/>
    <cellStyle name="Normale 3 5 4 2" xfId="23069"/>
    <cellStyle name="Normale 3 5 4 2 2" xfId="23070"/>
    <cellStyle name="Normale 3 5 4 2 2 2" xfId="23071"/>
    <cellStyle name="Normale 3 5 4 2 2 2 2" xfId="23072"/>
    <cellStyle name="Normale 3 5 4 2 2 3" xfId="23073"/>
    <cellStyle name="Normale 3 5 4 2 2 3 2" xfId="23074"/>
    <cellStyle name="Normale 3 5 4 2 2 4" xfId="23075"/>
    <cellStyle name="Normale 3 5 4 2 2 4 2" xfId="23076"/>
    <cellStyle name="Normale 3 5 4 2 2 5" xfId="23077"/>
    <cellStyle name="Normale 3 5 4 2 3" xfId="23078"/>
    <cellStyle name="Normale 3 5 4 2 3 2" xfId="23079"/>
    <cellStyle name="Normale 3 5 4 2 4" xfId="23080"/>
    <cellStyle name="Normale 3 5 4 2 4 2" xfId="23081"/>
    <cellStyle name="Normale 3 5 4 2 5" xfId="23082"/>
    <cellStyle name="Normale 3 5 4 2 5 2" xfId="23083"/>
    <cellStyle name="Normale 3 5 4 2 6" xfId="23084"/>
    <cellStyle name="Normale 3 5 4 3" xfId="23085"/>
    <cellStyle name="Normale 3 5 4 3 2" xfId="23086"/>
    <cellStyle name="Normale 3 5 4 3 2 2" xfId="23087"/>
    <cellStyle name="Normale 3 5 4 3 2 2 2" xfId="23088"/>
    <cellStyle name="Normale 3 5 4 3 2 3" xfId="23089"/>
    <cellStyle name="Normale 3 5 4 3 3" xfId="23090"/>
    <cellStyle name="Normale 3 5 4 3 3 2" xfId="23091"/>
    <cellStyle name="Normale 3 5 4 3 4" xfId="23092"/>
    <cellStyle name="Normale 3 5 4 3 4 2" xfId="23093"/>
    <cellStyle name="Normale 3 5 4 3 5" xfId="23094"/>
    <cellStyle name="Normale 3 5 4 4" xfId="23095"/>
    <cellStyle name="Normale 3 5 4 4 2" xfId="23096"/>
    <cellStyle name="Normale 3 5 4 4 2 2" xfId="23097"/>
    <cellStyle name="Normale 3 5 4 4 3" xfId="23098"/>
    <cellStyle name="Normale 3 5 4 5" xfId="23099"/>
    <cellStyle name="Normale 3 5 4 5 2" xfId="23100"/>
    <cellStyle name="Normale 3 5 4 6" xfId="23101"/>
    <cellStyle name="Normale 3 5 4 6 2" xfId="23102"/>
    <cellStyle name="Normale 3 5 4 7" xfId="23103"/>
    <cellStyle name="Normale 3 5 5" xfId="23104"/>
    <cellStyle name="Normale 3 5 5 2" xfId="23105"/>
    <cellStyle name="Normale 3 5 5 2 2" xfId="23106"/>
    <cellStyle name="Normale 3 5 5 2 2 2" xfId="23107"/>
    <cellStyle name="Normale 3 5 5 2 3" xfId="23108"/>
    <cellStyle name="Normale 3 5 5 2 3 2" xfId="23109"/>
    <cellStyle name="Normale 3 5 5 2 4" xfId="23110"/>
    <cellStyle name="Normale 3 5 5 2 4 2" xfId="23111"/>
    <cellStyle name="Normale 3 5 5 2 5" xfId="23112"/>
    <cellStyle name="Normale 3 5 5 3" xfId="23113"/>
    <cellStyle name="Normale 3 5 5 3 2" xfId="23114"/>
    <cellStyle name="Normale 3 5 5 4" xfId="23115"/>
    <cellStyle name="Normale 3 5 5 4 2" xfId="23116"/>
    <cellStyle name="Normale 3 5 5 5" xfId="23117"/>
    <cellStyle name="Normale 3 5 5 5 2" xfId="23118"/>
    <cellStyle name="Normale 3 5 5 6" xfId="23119"/>
    <cellStyle name="Normale 3 5 6" xfId="23120"/>
    <cellStyle name="Normale 3 5 6 2" xfId="23121"/>
    <cellStyle name="Normale 3 5 6 2 2" xfId="23122"/>
    <cellStyle name="Normale 3 5 6 2 2 2" xfId="23123"/>
    <cellStyle name="Normale 3 5 6 2 3" xfId="23124"/>
    <cellStyle name="Normale 3 5 6 3" xfId="23125"/>
    <cellStyle name="Normale 3 5 6 3 2" xfId="23126"/>
    <cellStyle name="Normale 3 5 6 4" xfId="23127"/>
    <cellStyle name="Normale 3 5 6 4 2" xfId="23128"/>
    <cellStyle name="Normale 3 5 6 5" xfId="23129"/>
    <cellStyle name="Normale 3 5 7" xfId="23130"/>
    <cellStyle name="Normale 3 5 7 2" xfId="23131"/>
    <cellStyle name="Normale 3 5 7 2 2" xfId="23132"/>
    <cellStyle name="Normale 3 5 7 3" xfId="23133"/>
    <cellStyle name="Normale 3 5 8" xfId="23134"/>
    <cellStyle name="Normale 3 5 8 2" xfId="23135"/>
    <cellStyle name="Normale 3 5 9" xfId="23136"/>
    <cellStyle name="Normale 3 5 9 2" xfId="23137"/>
    <cellStyle name="Normale 3 6" xfId="23138"/>
    <cellStyle name="Normale 3 6 2" xfId="23139"/>
    <cellStyle name="Normale 3 6 2 2" xfId="23140"/>
    <cellStyle name="Normale 3 6 2 2 2" xfId="23141"/>
    <cellStyle name="Normale 3 6 2 2 2 2" xfId="23142"/>
    <cellStyle name="Normale 3 6 2 2 2 2 2" xfId="23143"/>
    <cellStyle name="Normale 3 6 2 2 2 2 2 2" xfId="23144"/>
    <cellStyle name="Normale 3 6 2 2 2 2 3" xfId="23145"/>
    <cellStyle name="Normale 3 6 2 2 2 3" xfId="23146"/>
    <cellStyle name="Normale 3 6 2 2 2 3 2" xfId="23147"/>
    <cellStyle name="Normale 3 6 2 2 2 4" xfId="23148"/>
    <cellStyle name="Normale 3 6 2 2 2 4 2" xfId="23149"/>
    <cellStyle name="Normale 3 6 2 2 2 5" xfId="23150"/>
    <cellStyle name="Normale 3 6 2 2 2 5 2" xfId="23151"/>
    <cellStyle name="Normale 3 6 2 2 2 6" xfId="23152"/>
    <cellStyle name="Normale 3 6 2 2 3" xfId="23153"/>
    <cellStyle name="Normale 3 6 2 2 3 2" xfId="23154"/>
    <cellStyle name="Normale 3 6 2 2 3 2 2" xfId="23155"/>
    <cellStyle name="Normale 3 6 2 2 3 3" xfId="23156"/>
    <cellStyle name="Normale 3 6 2 2 4" xfId="23157"/>
    <cellStyle name="Normale 3 6 2 2 4 2" xfId="23158"/>
    <cellStyle name="Normale 3 6 2 2 5" xfId="23159"/>
    <cellStyle name="Normale 3 6 2 2 5 2" xfId="23160"/>
    <cellStyle name="Normale 3 6 2 2 6" xfId="23161"/>
    <cellStyle name="Normale 3 6 2 2 6 2" xfId="23162"/>
    <cellStyle name="Normale 3 6 2 2 7" xfId="23163"/>
    <cellStyle name="Normale 3 6 2 3" xfId="23164"/>
    <cellStyle name="Normale 3 6 2 3 2" xfId="23165"/>
    <cellStyle name="Normale 3 6 2 3 2 2" xfId="23166"/>
    <cellStyle name="Normale 3 6 2 3 2 2 2" xfId="23167"/>
    <cellStyle name="Normale 3 6 2 3 2 3" xfId="23168"/>
    <cellStyle name="Normale 3 6 2 3 2 3 2" xfId="23169"/>
    <cellStyle name="Normale 3 6 2 3 2 4" xfId="23170"/>
    <cellStyle name="Normale 3 6 2 3 3" xfId="23171"/>
    <cellStyle name="Normale 3 6 2 3 3 2" xfId="23172"/>
    <cellStyle name="Normale 3 6 2 3 4" xfId="23173"/>
    <cellStyle name="Normale 3 6 2 3 4 2" xfId="23174"/>
    <cellStyle name="Normale 3 6 2 3 5" xfId="23175"/>
    <cellStyle name="Normale 3 6 2 3 5 2" xfId="23176"/>
    <cellStyle name="Normale 3 6 2 3 6" xfId="23177"/>
    <cellStyle name="Normale 3 6 2 4" xfId="23178"/>
    <cellStyle name="Normale 3 6 2 4 2" xfId="23179"/>
    <cellStyle name="Normale 3 6 2 4 2 2" xfId="23180"/>
    <cellStyle name="Normale 3 6 2 4 3" xfId="23181"/>
    <cellStyle name="Normale 3 6 2 4 3 2" xfId="23182"/>
    <cellStyle name="Normale 3 6 2 4 4" xfId="23183"/>
    <cellStyle name="Normale 3 6 2 5" xfId="23184"/>
    <cellStyle name="Normale 3 6 2 5 2" xfId="23185"/>
    <cellStyle name="Normale 3 6 2 6" xfId="23186"/>
    <cellStyle name="Normale 3 6 2 6 2" xfId="23187"/>
    <cellStyle name="Normale 3 6 2 7" xfId="23188"/>
    <cellStyle name="Normale 3 6 2 7 2" xfId="23189"/>
    <cellStyle name="Normale 3 6 2 8" xfId="23190"/>
    <cellStyle name="Normale 3 6 3" xfId="23191"/>
    <cellStyle name="Normale 3 6 3 2" xfId="23192"/>
    <cellStyle name="Normale 3 6 3 2 2" xfId="23193"/>
    <cellStyle name="Normale 3 6 3 2 2 2" xfId="23194"/>
    <cellStyle name="Normale 3 6 3 2 2 2 2" xfId="23195"/>
    <cellStyle name="Normale 3 6 3 2 2 3" xfId="23196"/>
    <cellStyle name="Normale 3 6 3 2 2 3 2" xfId="23197"/>
    <cellStyle name="Normale 3 6 3 2 2 4" xfId="23198"/>
    <cellStyle name="Normale 3 6 3 2 2 4 2" xfId="23199"/>
    <cellStyle name="Normale 3 6 3 2 2 5" xfId="23200"/>
    <cellStyle name="Normale 3 6 3 2 3" xfId="23201"/>
    <cellStyle name="Normale 3 6 3 2 3 2" xfId="23202"/>
    <cellStyle name="Normale 3 6 3 2 4" xfId="23203"/>
    <cellStyle name="Normale 3 6 3 2 4 2" xfId="23204"/>
    <cellStyle name="Normale 3 6 3 2 5" xfId="23205"/>
    <cellStyle name="Normale 3 6 3 2 5 2" xfId="23206"/>
    <cellStyle name="Normale 3 6 3 2 6" xfId="23207"/>
    <cellStyle name="Normale 3 6 3 3" xfId="23208"/>
    <cellStyle name="Normale 3 6 3 3 2" xfId="23209"/>
    <cellStyle name="Normale 3 6 3 3 2 2" xfId="23210"/>
    <cellStyle name="Normale 3 6 3 3 2 2 2" xfId="23211"/>
    <cellStyle name="Normale 3 6 3 3 2 3" xfId="23212"/>
    <cellStyle name="Normale 3 6 3 3 3" xfId="23213"/>
    <cellStyle name="Normale 3 6 3 3 3 2" xfId="23214"/>
    <cellStyle name="Normale 3 6 3 3 4" xfId="23215"/>
    <cellStyle name="Normale 3 6 3 3 4 2" xfId="23216"/>
    <cellStyle name="Normale 3 6 3 3 5" xfId="23217"/>
    <cellStyle name="Normale 3 6 3 4" xfId="23218"/>
    <cellStyle name="Normale 3 6 3 4 2" xfId="23219"/>
    <cellStyle name="Normale 3 6 3 4 2 2" xfId="23220"/>
    <cellStyle name="Normale 3 6 3 4 3" xfId="23221"/>
    <cellStyle name="Normale 3 6 3 5" xfId="23222"/>
    <cellStyle name="Normale 3 6 3 5 2" xfId="23223"/>
    <cellStyle name="Normale 3 6 3 6" xfId="23224"/>
    <cellStyle name="Normale 3 6 3 6 2" xfId="23225"/>
    <cellStyle name="Normale 3 6 3 7" xfId="23226"/>
    <cellStyle name="Normale 3 6 4" xfId="23227"/>
    <cellStyle name="Normale 3 6 4 2" xfId="23228"/>
    <cellStyle name="Normale 3 6 4 2 2" xfId="23229"/>
    <cellStyle name="Normale 3 6 4 2 2 2" xfId="23230"/>
    <cellStyle name="Normale 3 6 4 2 3" xfId="23231"/>
    <cellStyle name="Normale 3 6 4 2 3 2" xfId="23232"/>
    <cellStyle name="Normale 3 6 4 2 4" xfId="23233"/>
    <cellStyle name="Normale 3 6 4 2 4 2" xfId="23234"/>
    <cellStyle name="Normale 3 6 4 2 5" xfId="23235"/>
    <cellStyle name="Normale 3 6 4 3" xfId="23236"/>
    <cellStyle name="Normale 3 6 4 3 2" xfId="23237"/>
    <cellStyle name="Normale 3 6 4 4" xfId="23238"/>
    <cellStyle name="Normale 3 6 4 4 2" xfId="23239"/>
    <cellStyle name="Normale 3 6 4 5" xfId="23240"/>
    <cellStyle name="Normale 3 6 4 5 2" xfId="23241"/>
    <cellStyle name="Normale 3 6 4 6" xfId="23242"/>
    <cellStyle name="Normale 3 6 5" xfId="23243"/>
    <cellStyle name="Normale 3 6 5 2" xfId="23244"/>
    <cellStyle name="Normale 3 6 5 2 2" xfId="23245"/>
    <cellStyle name="Normale 3 6 5 2 2 2" xfId="23246"/>
    <cellStyle name="Normale 3 6 5 2 3" xfId="23247"/>
    <cellStyle name="Normale 3 6 5 3" xfId="23248"/>
    <cellStyle name="Normale 3 6 5 3 2" xfId="23249"/>
    <cellStyle name="Normale 3 6 5 4" xfId="23250"/>
    <cellStyle name="Normale 3 6 5 4 2" xfId="23251"/>
    <cellStyle name="Normale 3 6 5 5" xfId="23252"/>
    <cellStyle name="Normale 3 6 6" xfId="23253"/>
    <cellStyle name="Normale 3 6 6 2" xfId="23254"/>
    <cellStyle name="Normale 3 6 6 2 2" xfId="23255"/>
    <cellStyle name="Normale 3 6 6 3" xfId="23256"/>
    <cellStyle name="Normale 3 6 7" xfId="23257"/>
    <cellStyle name="Normale 3 6 7 2" xfId="23258"/>
    <cellStyle name="Normale 3 6 8" xfId="23259"/>
    <cellStyle name="Normale 3 6 8 2" xfId="23260"/>
    <cellStyle name="Normale 3 6 9" xfId="23261"/>
    <cellStyle name="Normale 3 7" xfId="23262"/>
    <cellStyle name="Normale 3 7 2" xfId="23263"/>
    <cellStyle name="Normale 3 7 2 2" xfId="23264"/>
    <cellStyle name="Normale 3 7 2 2 2" xfId="23265"/>
    <cellStyle name="Normale 3 7 2 2 2 2" xfId="23266"/>
    <cellStyle name="Normale 3 7 2 2 2 2 2" xfId="23267"/>
    <cellStyle name="Normale 3 7 2 2 2 2 2 2" xfId="23268"/>
    <cellStyle name="Normale 3 7 2 2 2 2 3" xfId="23269"/>
    <cellStyle name="Normale 3 7 2 2 2 3" xfId="23270"/>
    <cellStyle name="Normale 3 7 2 2 2 3 2" xfId="23271"/>
    <cellStyle name="Normale 3 7 2 2 2 4" xfId="23272"/>
    <cellStyle name="Normale 3 7 2 2 2 4 2" xfId="23273"/>
    <cellStyle name="Normale 3 7 2 2 2 5" xfId="23274"/>
    <cellStyle name="Normale 3 7 2 2 2 5 2" xfId="23275"/>
    <cellStyle name="Normale 3 7 2 2 2 6" xfId="23276"/>
    <cellStyle name="Normale 3 7 2 2 3" xfId="23277"/>
    <cellStyle name="Normale 3 7 2 2 3 2" xfId="23278"/>
    <cellStyle name="Normale 3 7 2 2 3 2 2" xfId="23279"/>
    <cellStyle name="Normale 3 7 2 2 3 3" xfId="23280"/>
    <cellStyle name="Normale 3 7 2 2 4" xfId="23281"/>
    <cellStyle name="Normale 3 7 2 2 4 2" xfId="23282"/>
    <cellStyle name="Normale 3 7 2 2 5" xfId="23283"/>
    <cellStyle name="Normale 3 7 2 2 5 2" xfId="23284"/>
    <cellStyle name="Normale 3 7 2 2 6" xfId="23285"/>
    <cellStyle name="Normale 3 7 2 2 6 2" xfId="23286"/>
    <cellStyle name="Normale 3 7 2 2 7" xfId="23287"/>
    <cellStyle name="Normale 3 7 2 3" xfId="23288"/>
    <cellStyle name="Normale 3 7 2 3 2" xfId="23289"/>
    <cellStyle name="Normale 3 7 2 3 2 2" xfId="23290"/>
    <cellStyle name="Normale 3 7 2 3 2 2 2" xfId="23291"/>
    <cellStyle name="Normale 3 7 2 3 2 3" xfId="23292"/>
    <cellStyle name="Normale 3 7 2 3 2 3 2" xfId="23293"/>
    <cellStyle name="Normale 3 7 2 3 2 4" xfId="23294"/>
    <cellStyle name="Normale 3 7 2 3 3" xfId="23295"/>
    <cellStyle name="Normale 3 7 2 3 3 2" xfId="23296"/>
    <cellStyle name="Normale 3 7 2 3 4" xfId="23297"/>
    <cellStyle name="Normale 3 7 2 3 4 2" xfId="23298"/>
    <cellStyle name="Normale 3 7 2 3 5" xfId="23299"/>
    <cellStyle name="Normale 3 7 2 3 5 2" xfId="23300"/>
    <cellStyle name="Normale 3 7 2 3 6" xfId="23301"/>
    <cellStyle name="Normale 3 7 2 4" xfId="23302"/>
    <cellStyle name="Normale 3 7 2 4 2" xfId="23303"/>
    <cellStyle name="Normale 3 7 2 4 2 2" xfId="23304"/>
    <cellStyle name="Normale 3 7 2 4 3" xfId="23305"/>
    <cellStyle name="Normale 3 7 2 4 3 2" xfId="23306"/>
    <cellStyle name="Normale 3 7 2 4 4" xfId="23307"/>
    <cellStyle name="Normale 3 7 2 5" xfId="23308"/>
    <cellStyle name="Normale 3 7 2 5 2" xfId="23309"/>
    <cellStyle name="Normale 3 7 2 6" xfId="23310"/>
    <cellStyle name="Normale 3 7 2 6 2" xfId="23311"/>
    <cellStyle name="Normale 3 7 2 7" xfId="23312"/>
    <cellStyle name="Normale 3 7 2 7 2" xfId="23313"/>
    <cellStyle name="Normale 3 7 2 8" xfId="23314"/>
    <cellStyle name="Normale 3 7 3" xfId="23315"/>
    <cellStyle name="Normale 3 7 3 2" xfId="23316"/>
    <cellStyle name="Normale 3 7 3 2 2" xfId="23317"/>
    <cellStyle name="Normale 3 7 3 2 2 2" xfId="23318"/>
    <cellStyle name="Normale 3 7 3 2 2 2 2" xfId="23319"/>
    <cellStyle name="Normale 3 7 3 2 2 3" xfId="23320"/>
    <cellStyle name="Normale 3 7 3 2 2 3 2" xfId="23321"/>
    <cellStyle name="Normale 3 7 3 2 2 4" xfId="23322"/>
    <cellStyle name="Normale 3 7 3 2 2 4 2" xfId="23323"/>
    <cellStyle name="Normale 3 7 3 2 2 5" xfId="23324"/>
    <cellStyle name="Normale 3 7 3 2 3" xfId="23325"/>
    <cellStyle name="Normale 3 7 3 2 3 2" xfId="23326"/>
    <cellStyle name="Normale 3 7 3 2 4" xfId="23327"/>
    <cellStyle name="Normale 3 7 3 2 4 2" xfId="23328"/>
    <cellStyle name="Normale 3 7 3 2 5" xfId="23329"/>
    <cellStyle name="Normale 3 7 3 2 5 2" xfId="23330"/>
    <cellStyle name="Normale 3 7 3 2 6" xfId="23331"/>
    <cellStyle name="Normale 3 7 3 3" xfId="23332"/>
    <cellStyle name="Normale 3 7 3 3 2" xfId="23333"/>
    <cellStyle name="Normale 3 7 3 3 2 2" xfId="23334"/>
    <cellStyle name="Normale 3 7 3 3 2 2 2" xfId="23335"/>
    <cellStyle name="Normale 3 7 3 3 2 3" xfId="23336"/>
    <cellStyle name="Normale 3 7 3 3 3" xfId="23337"/>
    <cellStyle name="Normale 3 7 3 3 3 2" xfId="23338"/>
    <cellStyle name="Normale 3 7 3 3 4" xfId="23339"/>
    <cellStyle name="Normale 3 7 3 3 4 2" xfId="23340"/>
    <cellStyle name="Normale 3 7 3 3 5" xfId="23341"/>
    <cellStyle name="Normale 3 7 3 4" xfId="23342"/>
    <cellStyle name="Normale 3 7 3 4 2" xfId="23343"/>
    <cellStyle name="Normale 3 7 3 4 2 2" xfId="23344"/>
    <cellStyle name="Normale 3 7 3 4 3" xfId="23345"/>
    <cellStyle name="Normale 3 7 3 5" xfId="23346"/>
    <cellStyle name="Normale 3 7 3 5 2" xfId="23347"/>
    <cellStyle name="Normale 3 7 3 6" xfId="23348"/>
    <cellStyle name="Normale 3 7 3 6 2" xfId="23349"/>
    <cellStyle name="Normale 3 7 3 7" xfId="23350"/>
    <cellStyle name="Normale 3 7 4" xfId="23351"/>
    <cellStyle name="Normale 3 7 4 2" xfId="23352"/>
    <cellStyle name="Normale 3 7 4 2 2" xfId="23353"/>
    <cellStyle name="Normale 3 7 4 2 2 2" xfId="23354"/>
    <cellStyle name="Normale 3 7 4 2 3" xfId="23355"/>
    <cellStyle name="Normale 3 7 4 2 3 2" xfId="23356"/>
    <cellStyle name="Normale 3 7 4 2 4" xfId="23357"/>
    <cellStyle name="Normale 3 7 4 2 4 2" xfId="23358"/>
    <cellStyle name="Normale 3 7 4 2 5" xfId="23359"/>
    <cellStyle name="Normale 3 7 4 3" xfId="23360"/>
    <cellStyle name="Normale 3 7 4 3 2" xfId="23361"/>
    <cellStyle name="Normale 3 7 4 4" xfId="23362"/>
    <cellStyle name="Normale 3 7 4 4 2" xfId="23363"/>
    <cellStyle name="Normale 3 7 4 5" xfId="23364"/>
    <cellStyle name="Normale 3 7 4 5 2" xfId="23365"/>
    <cellStyle name="Normale 3 7 4 6" xfId="23366"/>
    <cellStyle name="Normale 3 7 5" xfId="23367"/>
    <cellStyle name="Normale 3 7 5 2" xfId="23368"/>
    <cellStyle name="Normale 3 7 5 2 2" xfId="23369"/>
    <cellStyle name="Normale 3 7 5 2 2 2" xfId="23370"/>
    <cellStyle name="Normale 3 7 5 2 3" xfId="23371"/>
    <cellStyle name="Normale 3 7 5 3" xfId="23372"/>
    <cellStyle name="Normale 3 7 5 3 2" xfId="23373"/>
    <cellStyle name="Normale 3 7 5 4" xfId="23374"/>
    <cellStyle name="Normale 3 7 5 4 2" xfId="23375"/>
    <cellStyle name="Normale 3 7 5 5" xfId="23376"/>
    <cellStyle name="Normale 3 7 6" xfId="23377"/>
    <cellStyle name="Normale 3 7 6 2" xfId="23378"/>
    <cellStyle name="Normale 3 7 6 2 2" xfId="23379"/>
    <cellStyle name="Normale 3 7 6 3" xfId="23380"/>
    <cellStyle name="Normale 3 7 7" xfId="23381"/>
    <cellStyle name="Normale 3 7 7 2" xfId="23382"/>
    <cellStyle name="Normale 3 7 8" xfId="23383"/>
    <cellStyle name="Normale 3 7 8 2" xfId="23384"/>
    <cellStyle name="Normale 3 7 9" xfId="23385"/>
    <cellStyle name="Normale 3 8" xfId="23386"/>
    <cellStyle name="Normale 3 8 2" xfId="23387"/>
    <cellStyle name="Normale 3 8 2 2" xfId="23388"/>
    <cellStyle name="Normale 3 8 2 2 2" xfId="23389"/>
    <cellStyle name="Normale 3 8 2 2 2 2" xfId="23390"/>
    <cellStyle name="Normale 3 8 2 2 2 2 2" xfId="23391"/>
    <cellStyle name="Normale 3 8 2 2 2 3" xfId="23392"/>
    <cellStyle name="Normale 3 8 2 2 3" xfId="23393"/>
    <cellStyle name="Normale 3 8 2 2 3 2" xfId="23394"/>
    <cellStyle name="Normale 3 8 2 2 4" xfId="23395"/>
    <cellStyle name="Normale 3 8 2 2 4 2" xfId="23396"/>
    <cellStyle name="Normale 3 8 2 2 5" xfId="23397"/>
    <cellStyle name="Normale 3 8 2 2 5 2" xfId="23398"/>
    <cellStyle name="Normale 3 8 2 2 6" xfId="23399"/>
    <cellStyle name="Normale 3 8 2 3" xfId="23400"/>
    <cellStyle name="Normale 3 8 2 3 2" xfId="23401"/>
    <cellStyle name="Normale 3 8 2 3 2 2" xfId="23402"/>
    <cellStyle name="Normale 3 8 2 3 3" xfId="23403"/>
    <cellStyle name="Normale 3 8 2 4" xfId="23404"/>
    <cellStyle name="Normale 3 8 2 4 2" xfId="23405"/>
    <cellStyle name="Normale 3 8 2 5" xfId="23406"/>
    <cellStyle name="Normale 3 8 2 5 2" xfId="23407"/>
    <cellStyle name="Normale 3 8 2 6" xfId="23408"/>
    <cellStyle name="Normale 3 8 2 6 2" xfId="23409"/>
    <cellStyle name="Normale 3 8 2 7" xfId="23410"/>
    <cellStyle name="Normale 3 8 3" xfId="23411"/>
    <cellStyle name="Normale 3 8 3 2" xfId="23412"/>
    <cellStyle name="Normale 3 8 3 2 2" xfId="23413"/>
    <cellStyle name="Normale 3 8 3 2 2 2" xfId="23414"/>
    <cellStyle name="Normale 3 8 3 2 3" xfId="23415"/>
    <cellStyle name="Normale 3 8 3 2 3 2" xfId="23416"/>
    <cellStyle name="Normale 3 8 3 2 4" xfId="23417"/>
    <cellStyle name="Normale 3 8 3 3" xfId="23418"/>
    <cellStyle name="Normale 3 8 3 3 2" xfId="23419"/>
    <cellStyle name="Normale 3 8 3 4" xfId="23420"/>
    <cellStyle name="Normale 3 8 3 4 2" xfId="23421"/>
    <cellStyle name="Normale 3 8 3 5" xfId="23422"/>
    <cellStyle name="Normale 3 8 3 5 2" xfId="23423"/>
    <cellStyle name="Normale 3 8 3 6" xfId="23424"/>
    <cellStyle name="Normale 3 8 4" xfId="23425"/>
    <cellStyle name="Normale 3 8 4 2" xfId="23426"/>
    <cellStyle name="Normale 3 8 4 2 2" xfId="23427"/>
    <cellStyle name="Normale 3 8 4 3" xfId="23428"/>
    <cellStyle name="Normale 3 8 4 3 2" xfId="23429"/>
    <cellStyle name="Normale 3 8 4 4" xfId="23430"/>
    <cellStyle name="Normale 3 8 5" xfId="23431"/>
    <cellStyle name="Normale 3 8 5 2" xfId="23432"/>
    <cellStyle name="Normale 3 8 6" xfId="23433"/>
    <cellStyle name="Normale 3 8 6 2" xfId="23434"/>
    <cellStyle name="Normale 3 8 7" xfId="23435"/>
    <cellStyle name="Normale 3 8 7 2" xfId="23436"/>
    <cellStyle name="Normale 3 8 8" xfId="23437"/>
    <cellStyle name="Normale 3 9" xfId="23438"/>
    <cellStyle name="Normale 3 9 2" xfId="23439"/>
    <cellStyle name="Normale 3 9 2 2" xfId="23440"/>
    <cellStyle name="Normale 3 9 2 2 2" xfId="23441"/>
    <cellStyle name="Normale 3 9 2 2 2 2" xfId="23442"/>
    <cellStyle name="Normale 3 9 2 2 2 2 2" xfId="23443"/>
    <cellStyle name="Normale 3 9 2 2 2 3" xfId="23444"/>
    <cellStyle name="Normale 3 9 2 2 3" xfId="23445"/>
    <cellStyle name="Normale 3 9 2 2 3 2" xfId="23446"/>
    <cellStyle name="Normale 3 9 2 2 4" xfId="23447"/>
    <cellStyle name="Normale 3 9 2 2 4 2" xfId="23448"/>
    <cellStyle name="Normale 3 9 2 2 5" xfId="23449"/>
    <cellStyle name="Normale 3 9 2 2 5 2" xfId="23450"/>
    <cellStyle name="Normale 3 9 2 2 6" xfId="23451"/>
    <cellStyle name="Normale 3 9 2 3" xfId="23452"/>
    <cellStyle name="Normale 3 9 2 3 2" xfId="23453"/>
    <cellStyle name="Normale 3 9 2 3 2 2" xfId="23454"/>
    <cellStyle name="Normale 3 9 2 3 3" xfId="23455"/>
    <cellStyle name="Normale 3 9 2 4" xfId="23456"/>
    <cellStyle name="Normale 3 9 2 4 2" xfId="23457"/>
    <cellStyle name="Normale 3 9 2 5" xfId="23458"/>
    <cellStyle name="Normale 3 9 2 5 2" xfId="23459"/>
    <cellStyle name="Normale 3 9 2 6" xfId="23460"/>
    <cellStyle name="Normale 3 9 2 6 2" xfId="23461"/>
    <cellStyle name="Normale 3 9 2 7" xfId="23462"/>
    <cellStyle name="Normale 3 9 3" xfId="23463"/>
    <cellStyle name="Normale 3 9 3 2" xfId="23464"/>
    <cellStyle name="Normale 3 9 3 2 2" xfId="23465"/>
    <cellStyle name="Normale 3 9 3 2 2 2" xfId="23466"/>
    <cellStyle name="Normale 3 9 3 2 3" xfId="23467"/>
    <cellStyle name="Normale 3 9 3 2 3 2" xfId="23468"/>
    <cellStyle name="Normale 3 9 3 2 4" xfId="23469"/>
    <cellStyle name="Normale 3 9 3 3" xfId="23470"/>
    <cellStyle name="Normale 3 9 3 3 2" xfId="23471"/>
    <cellStyle name="Normale 3 9 3 4" xfId="23472"/>
    <cellStyle name="Normale 3 9 3 4 2" xfId="23473"/>
    <cellStyle name="Normale 3 9 3 5" xfId="23474"/>
    <cellStyle name="Normale 3 9 3 5 2" xfId="23475"/>
    <cellStyle name="Normale 3 9 3 6" xfId="23476"/>
    <cellStyle name="Normale 3 9 4" xfId="23477"/>
    <cellStyle name="Normale 3 9 4 2" xfId="23478"/>
    <cellStyle name="Normale 3 9 4 2 2" xfId="23479"/>
    <cellStyle name="Normale 3 9 4 3" xfId="23480"/>
    <cellStyle name="Normale 3 9 4 3 2" xfId="23481"/>
    <cellStyle name="Normale 3 9 4 4" xfId="23482"/>
    <cellStyle name="Normale 3 9 5" xfId="23483"/>
    <cellStyle name="Normale 3 9 5 2" xfId="23484"/>
    <cellStyle name="Normale 3 9 6" xfId="23485"/>
    <cellStyle name="Normale 3 9 6 2" xfId="23486"/>
    <cellStyle name="Normale 3 9 7" xfId="23487"/>
    <cellStyle name="Normale 3 9 7 2" xfId="23488"/>
    <cellStyle name="Normale 3 9 8" xfId="23489"/>
    <cellStyle name="Normale 4" xfId="23490"/>
    <cellStyle name="Normale 4 10" xfId="23491"/>
    <cellStyle name="Normale 4 10 2" xfId="23492"/>
    <cellStyle name="Normale 4 11" xfId="23493"/>
    <cellStyle name="Normale 4 2" xfId="23494"/>
    <cellStyle name="Normale 4 2 10" xfId="23495"/>
    <cellStyle name="Normale 4 2 10 2" xfId="23496"/>
    <cellStyle name="Normale 4 2 11" xfId="23497"/>
    <cellStyle name="Normale 4 2 2" xfId="23498"/>
    <cellStyle name="Normale 4 2 2 10" xfId="23499"/>
    <cellStyle name="Normale 4 2 2 2" xfId="23500"/>
    <cellStyle name="Normale 4 2 2 2 2" xfId="23501"/>
    <cellStyle name="Normale 4 2 2 2 2 2" xfId="23502"/>
    <cellStyle name="Normale 4 2 2 2 2 2 2" xfId="23503"/>
    <cellStyle name="Normale 4 2 2 2 2 2 2 2" xfId="23504"/>
    <cellStyle name="Normale 4 2 2 2 2 2 2 2 2" xfId="23505"/>
    <cellStyle name="Normale 4 2 2 2 2 2 2 2 2 2" xfId="23506"/>
    <cellStyle name="Normale 4 2 2 2 2 2 2 2 3" xfId="23507"/>
    <cellStyle name="Normale 4 2 2 2 2 2 2 3" xfId="23508"/>
    <cellStyle name="Normale 4 2 2 2 2 2 2 3 2" xfId="23509"/>
    <cellStyle name="Normale 4 2 2 2 2 2 2 4" xfId="23510"/>
    <cellStyle name="Normale 4 2 2 2 2 2 3" xfId="23511"/>
    <cellStyle name="Normale 4 2 2 2 2 2 3 2" xfId="23512"/>
    <cellStyle name="Normale 4 2 2 2 2 2 3 2 2" xfId="23513"/>
    <cellStyle name="Normale 4 2 2 2 2 2 3 3" xfId="23514"/>
    <cellStyle name="Normale 4 2 2 2 2 2 4" xfId="23515"/>
    <cellStyle name="Normale 4 2 2 2 2 2 4 2" xfId="23516"/>
    <cellStyle name="Normale 4 2 2 2 2 2 5" xfId="23517"/>
    <cellStyle name="Normale 4 2 2 2 2 3" xfId="23518"/>
    <cellStyle name="Normale 4 2 2 2 2 3 2" xfId="23519"/>
    <cellStyle name="Normale 4 2 2 2 2 3 2 2" xfId="23520"/>
    <cellStyle name="Normale 4 2 2 2 2 3 2 2 2" xfId="23521"/>
    <cellStyle name="Normale 4 2 2 2 2 3 2 3" xfId="23522"/>
    <cellStyle name="Normale 4 2 2 2 2 3 3" xfId="23523"/>
    <cellStyle name="Normale 4 2 2 2 2 3 3 2" xfId="23524"/>
    <cellStyle name="Normale 4 2 2 2 2 3 4" xfId="23525"/>
    <cellStyle name="Normale 4 2 2 2 2 4" xfId="23526"/>
    <cellStyle name="Normale 4 2 2 2 2 4 2" xfId="23527"/>
    <cellStyle name="Normale 4 2 2 2 2 4 2 2" xfId="23528"/>
    <cellStyle name="Normale 4 2 2 2 2 4 3" xfId="23529"/>
    <cellStyle name="Normale 4 2 2 2 2 5" xfId="23530"/>
    <cellStyle name="Normale 4 2 2 2 2 5 2" xfId="23531"/>
    <cellStyle name="Normale 4 2 2 2 2 6" xfId="23532"/>
    <cellStyle name="Normale 4 2 2 2 2 6 2" xfId="23533"/>
    <cellStyle name="Normale 4 2 2 2 2 7" xfId="23534"/>
    <cellStyle name="Normale 4 2 2 2 2 7 2" xfId="23535"/>
    <cellStyle name="Normale 4 2 2 2 2 8" xfId="23536"/>
    <cellStyle name="Normale 4 2 2 2 3" xfId="23537"/>
    <cellStyle name="Normale 4 2 2 2 3 2" xfId="23538"/>
    <cellStyle name="Normale 4 2 2 2 3 2 2" xfId="23539"/>
    <cellStyle name="Normale 4 2 2 2 3 2 2 2" xfId="23540"/>
    <cellStyle name="Normale 4 2 2 2 3 2 2 2 2" xfId="23541"/>
    <cellStyle name="Normale 4 2 2 2 3 2 2 3" xfId="23542"/>
    <cellStyle name="Normale 4 2 2 2 3 2 3" xfId="23543"/>
    <cellStyle name="Normale 4 2 2 2 3 2 3 2" xfId="23544"/>
    <cellStyle name="Normale 4 2 2 2 3 2 4" xfId="23545"/>
    <cellStyle name="Normale 4 2 2 2 3 3" xfId="23546"/>
    <cellStyle name="Normale 4 2 2 2 3 3 2" xfId="23547"/>
    <cellStyle name="Normale 4 2 2 2 3 3 2 2" xfId="23548"/>
    <cellStyle name="Normale 4 2 2 2 3 3 3" xfId="23549"/>
    <cellStyle name="Normale 4 2 2 2 3 4" xfId="23550"/>
    <cellStyle name="Normale 4 2 2 2 3 4 2" xfId="23551"/>
    <cellStyle name="Normale 4 2 2 2 3 5" xfId="23552"/>
    <cellStyle name="Normale 4 2 2 2 4" xfId="23553"/>
    <cellStyle name="Normale 4 2 2 2 4 2" xfId="23554"/>
    <cellStyle name="Normale 4 2 2 2 4 2 2" xfId="23555"/>
    <cellStyle name="Normale 4 2 2 2 4 2 2 2" xfId="23556"/>
    <cellStyle name="Normale 4 2 2 2 4 2 3" xfId="23557"/>
    <cellStyle name="Normale 4 2 2 2 4 3" xfId="23558"/>
    <cellStyle name="Normale 4 2 2 2 4 3 2" xfId="23559"/>
    <cellStyle name="Normale 4 2 2 2 4 4" xfId="23560"/>
    <cellStyle name="Normale 4 2 2 2 5" xfId="23561"/>
    <cellStyle name="Normale 4 2 2 2 5 2" xfId="23562"/>
    <cellStyle name="Normale 4 2 2 2 5 2 2" xfId="23563"/>
    <cellStyle name="Normale 4 2 2 2 5 3" xfId="23564"/>
    <cellStyle name="Normale 4 2 2 2 6" xfId="23565"/>
    <cellStyle name="Normale 4 2 2 2 6 2" xfId="23566"/>
    <cellStyle name="Normale 4 2 2 2 7" xfId="23567"/>
    <cellStyle name="Normale 4 2 2 2 7 2" xfId="23568"/>
    <cellStyle name="Normale 4 2 2 2 8" xfId="23569"/>
    <cellStyle name="Normale 4 2 2 2 8 2" xfId="23570"/>
    <cellStyle name="Normale 4 2 2 2 9" xfId="23571"/>
    <cellStyle name="Normale 4 2 2 3" xfId="23572"/>
    <cellStyle name="Normale 4 2 2 3 2" xfId="23573"/>
    <cellStyle name="Normale 4 2 2 3 2 2" xfId="23574"/>
    <cellStyle name="Normale 4 2 2 3 2 2 2" xfId="23575"/>
    <cellStyle name="Normale 4 2 2 3 2 2 2 2" xfId="23576"/>
    <cellStyle name="Normale 4 2 2 3 2 2 2 2 2" xfId="23577"/>
    <cellStyle name="Normale 4 2 2 3 2 2 2 3" xfId="23578"/>
    <cellStyle name="Normale 4 2 2 3 2 2 3" xfId="23579"/>
    <cellStyle name="Normale 4 2 2 3 2 2 3 2" xfId="23580"/>
    <cellStyle name="Normale 4 2 2 3 2 2 4" xfId="23581"/>
    <cellStyle name="Normale 4 2 2 3 2 3" xfId="23582"/>
    <cellStyle name="Normale 4 2 2 3 2 3 2" xfId="23583"/>
    <cellStyle name="Normale 4 2 2 3 2 3 2 2" xfId="23584"/>
    <cellStyle name="Normale 4 2 2 3 2 3 3" xfId="23585"/>
    <cellStyle name="Normale 4 2 2 3 2 4" xfId="23586"/>
    <cellStyle name="Normale 4 2 2 3 2 4 2" xfId="23587"/>
    <cellStyle name="Normale 4 2 2 3 2 5" xfId="23588"/>
    <cellStyle name="Normale 4 2 2 3 2 5 2" xfId="23589"/>
    <cellStyle name="Normale 4 2 2 3 2 6" xfId="23590"/>
    <cellStyle name="Normale 4 2 2 3 3" xfId="23591"/>
    <cellStyle name="Normale 4 2 2 3 3 2" xfId="23592"/>
    <cellStyle name="Normale 4 2 2 3 3 2 2" xfId="23593"/>
    <cellStyle name="Normale 4 2 2 3 3 2 2 2" xfId="23594"/>
    <cellStyle name="Normale 4 2 2 3 3 2 3" xfId="23595"/>
    <cellStyle name="Normale 4 2 2 3 3 3" xfId="23596"/>
    <cellStyle name="Normale 4 2 2 3 3 3 2" xfId="23597"/>
    <cellStyle name="Normale 4 2 2 3 3 4" xfId="23598"/>
    <cellStyle name="Normale 4 2 2 3 4" xfId="23599"/>
    <cellStyle name="Normale 4 2 2 3 4 2" xfId="23600"/>
    <cellStyle name="Normale 4 2 2 3 4 2 2" xfId="23601"/>
    <cellStyle name="Normale 4 2 2 3 4 3" xfId="23602"/>
    <cellStyle name="Normale 4 2 2 3 5" xfId="23603"/>
    <cellStyle name="Normale 4 2 2 3 5 2" xfId="23604"/>
    <cellStyle name="Normale 4 2 2 3 6" xfId="23605"/>
    <cellStyle name="Normale 4 2 2 3 6 2" xfId="23606"/>
    <cellStyle name="Normale 4 2 2 3 7" xfId="23607"/>
    <cellStyle name="Normale 4 2 2 3 7 2" xfId="23608"/>
    <cellStyle name="Normale 4 2 2 3 8" xfId="23609"/>
    <cellStyle name="Normale 4 2 2 4" xfId="23610"/>
    <cellStyle name="Normale 4 2 2 4 2" xfId="23611"/>
    <cellStyle name="Normale 4 2 2 4 2 2" xfId="23612"/>
    <cellStyle name="Normale 4 2 2 4 2 2 2" xfId="23613"/>
    <cellStyle name="Normale 4 2 2 4 2 2 2 2" xfId="23614"/>
    <cellStyle name="Normale 4 2 2 4 2 2 3" xfId="23615"/>
    <cellStyle name="Normale 4 2 2 4 2 3" xfId="23616"/>
    <cellStyle name="Normale 4 2 2 4 2 3 2" xfId="23617"/>
    <cellStyle name="Normale 4 2 2 4 2 4" xfId="23618"/>
    <cellStyle name="Normale 4 2 2 4 3" xfId="23619"/>
    <cellStyle name="Normale 4 2 2 4 3 2" xfId="23620"/>
    <cellStyle name="Normale 4 2 2 4 3 2 2" xfId="23621"/>
    <cellStyle name="Normale 4 2 2 4 3 3" xfId="23622"/>
    <cellStyle name="Normale 4 2 2 4 4" xfId="23623"/>
    <cellStyle name="Normale 4 2 2 4 4 2" xfId="23624"/>
    <cellStyle name="Normale 4 2 2 4 5" xfId="23625"/>
    <cellStyle name="Normale 4 2 2 4 5 2" xfId="23626"/>
    <cellStyle name="Normale 4 2 2 4 6" xfId="23627"/>
    <cellStyle name="Normale 4 2 2 5" xfId="23628"/>
    <cellStyle name="Normale 4 2 2 5 2" xfId="23629"/>
    <cellStyle name="Normale 4 2 2 5 2 2" xfId="23630"/>
    <cellStyle name="Normale 4 2 2 5 2 2 2" xfId="23631"/>
    <cellStyle name="Normale 4 2 2 5 2 3" xfId="23632"/>
    <cellStyle name="Normale 4 2 2 5 3" xfId="23633"/>
    <cellStyle name="Normale 4 2 2 5 3 2" xfId="23634"/>
    <cellStyle name="Normale 4 2 2 5 4" xfId="23635"/>
    <cellStyle name="Normale 4 2 2 6" xfId="23636"/>
    <cellStyle name="Normale 4 2 2 6 2" xfId="23637"/>
    <cellStyle name="Normale 4 2 2 6 2 2" xfId="23638"/>
    <cellStyle name="Normale 4 2 2 6 3" xfId="23639"/>
    <cellStyle name="Normale 4 2 2 7" xfId="23640"/>
    <cellStyle name="Normale 4 2 2 7 2" xfId="23641"/>
    <cellStyle name="Normale 4 2 2 8" xfId="23642"/>
    <cellStyle name="Normale 4 2 2 8 2" xfId="23643"/>
    <cellStyle name="Normale 4 2 2 9" xfId="23644"/>
    <cellStyle name="Normale 4 2 2 9 2" xfId="23645"/>
    <cellStyle name="Normale 4 2 3" xfId="23646"/>
    <cellStyle name="Normale 4 2 3 2" xfId="23647"/>
    <cellStyle name="Normale 4 2 3 2 2" xfId="23648"/>
    <cellStyle name="Normale 4 2 3 2 2 2" xfId="23649"/>
    <cellStyle name="Normale 4 2 3 2 2 2 2" xfId="23650"/>
    <cellStyle name="Normale 4 2 3 2 2 2 2 2" xfId="23651"/>
    <cellStyle name="Normale 4 2 3 2 2 2 2 2 2" xfId="23652"/>
    <cellStyle name="Normale 4 2 3 2 2 2 2 3" xfId="23653"/>
    <cellStyle name="Normale 4 2 3 2 2 2 3" xfId="23654"/>
    <cellStyle name="Normale 4 2 3 2 2 2 3 2" xfId="23655"/>
    <cellStyle name="Normale 4 2 3 2 2 2 4" xfId="23656"/>
    <cellStyle name="Normale 4 2 3 2 2 3" xfId="23657"/>
    <cellStyle name="Normale 4 2 3 2 2 3 2" xfId="23658"/>
    <cellStyle name="Normale 4 2 3 2 2 3 2 2" xfId="23659"/>
    <cellStyle name="Normale 4 2 3 2 2 3 3" xfId="23660"/>
    <cellStyle name="Normale 4 2 3 2 2 4" xfId="23661"/>
    <cellStyle name="Normale 4 2 3 2 2 4 2" xfId="23662"/>
    <cellStyle name="Normale 4 2 3 2 2 5" xfId="23663"/>
    <cellStyle name="Normale 4 2 3 2 3" xfId="23664"/>
    <cellStyle name="Normale 4 2 3 2 3 2" xfId="23665"/>
    <cellStyle name="Normale 4 2 3 2 3 2 2" xfId="23666"/>
    <cellStyle name="Normale 4 2 3 2 3 2 2 2" xfId="23667"/>
    <cellStyle name="Normale 4 2 3 2 3 2 3" xfId="23668"/>
    <cellStyle name="Normale 4 2 3 2 3 3" xfId="23669"/>
    <cellStyle name="Normale 4 2 3 2 3 3 2" xfId="23670"/>
    <cellStyle name="Normale 4 2 3 2 3 4" xfId="23671"/>
    <cellStyle name="Normale 4 2 3 2 4" xfId="23672"/>
    <cellStyle name="Normale 4 2 3 2 4 2" xfId="23673"/>
    <cellStyle name="Normale 4 2 3 2 4 2 2" xfId="23674"/>
    <cellStyle name="Normale 4 2 3 2 4 3" xfId="23675"/>
    <cellStyle name="Normale 4 2 3 2 5" xfId="23676"/>
    <cellStyle name="Normale 4 2 3 2 5 2" xfId="23677"/>
    <cellStyle name="Normale 4 2 3 2 6" xfId="23678"/>
    <cellStyle name="Normale 4 2 3 2 6 2" xfId="23679"/>
    <cellStyle name="Normale 4 2 3 2 7" xfId="23680"/>
    <cellStyle name="Normale 4 2 3 2 7 2" xfId="23681"/>
    <cellStyle name="Normale 4 2 3 2 8" xfId="23682"/>
    <cellStyle name="Normale 4 2 3 3" xfId="23683"/>
    <cellStyle name="Normale 4 2 3 3 2" xfId="23684"/>
    <cellStyle name="Normale 4 2 3 3 2 2" xfId="23685"/>
    <cellStyle name="Normale 4 2 3 3 2 2 2" xfId="23686"/>
    <cellStyle name="Normale 4 2 3 3 2 2 2 2" xfId="23687"/>
    <cellStyle name="Normale 4 2 3 3 2 2 3" xfId="23688"/>
    <cellStyle name="Normale 4 2 3 3 2 3" xfId="23689"/>
    <cellStyle name="Normale 4 2 3 3 2 3 2" xfId="23690"/>
    <cellStyle name="Normale 4 2 3 3 2 4" xfId="23691"/>
    <cellStyle name="Normale 4 2 3 3 3" xfId="23692"/>
    <cellStyle name="Normale 4 2 3 3 3 2" xfId="23693"/>
    <cellStyle name="Normale 4 2 3 3 3 2 2" xfId="23694"/>
    <cellStyle name="Normale 4 2 3 3 3 3" xfId="23695"/>
    <cellStyle name="Normale 4 2 3 3 4" xfId="23696"/>
    <cellStyle name="Normale 4 2 3 3 4 2" xfId="23697"/>
    <cellStyle name="Normale 4 2 3 3 5" xfId="23698"/>
    <cellStyle name="Normale 4 2 3 4" xfId="23699"/>
    <cellStyle name="Normale 4 2 3 4 2" xfId="23700"/>
    <cellStyle name="Normale 4 2 3 4 2 2" xfId="23701"/>
    <cellStyle name="Normale 4 2 3 4 2 2 2" xfId="23702"/>
    <cellStyle name="Normale 4 2 3 4 2 3" xfId="23703"/>
    <cellStyle name="Normale 4 2 3 4 3" xfId="23704"/>
    <cellStyle name="Normale 4 2 3 4 3 2" xfId="23705"/>
    <cellStyle name="Normale 4 2 3 4 4" xfId="23706"/>
    <cellStyle name="Normale 4 2 3 5" xfId="23707"/>
    <cellStyle name="Normale 4 2 3 5 2" xfId="23708"/>
    <cellStyle name="Normale 4 2 3 5 2 2" xfId="23709"/>
    <cellStyle name="Normale 4 2 3 5 3" xfId="23710"/>
    <cellStyle name="Normale 4 2 3 6" xfId="23711"/>
    <cellStyle name="Normale 4 2 3 6 2" xfId="23712"/>
    <cellStyle name="Normale 4 2 3 7" xfId="23713"/>
    <cellStyle name="Normale 4 2 3 7 2" xfId="23714"/>
    <cellStyle name="Normale 4 2 3 8" xfId="23715"/>
    <cellStyle name="Normale 4 2 3 8 2" xfId="23716"/>
    <cellStyle name="Normale 4 2 3 9" xfId="23717"/>
    <cellStyle name="Normale 4 2 4" xfId="23718"/>
    <cellStyle name="Normale 4 2 4 2" xfId="23719"/>
    <cellStyle name="Normale 4 2 4 2 2" xfId="23720"/>
    <cellStyle name="Normale 4 2 4 2 2 2" xfId="23721"/>
    <cellStyle name="Normale 4 2 4 2 2 2 2" xfId="23722"/>
    <cellStyle name="Normale 4 2 4 2 2 2 2 2" xfId="23723"/>
    <cellStyle name="Normale 4 2 4 2 2 2 3" xfId="23724"/>
    <cellStyle name="Normale 4 2 4 2 2 3" xfId="23725"/>
    <cellStyle name="Normale 4 2 4 2 2 3 2" xfId="23726"/>
    <cellStyle name="Normale 4 2 4 2 2 4" xfId="23727"/>
    <cellStyle name="Normale 4 2 4 2 3" xfId="23728"/>
    <cellStyle name="Normale 4 2 4 2 3 2" xfId="23729"/>
    <cellStyle name="Normale 4 2 4 2 3 2 2" xfId="23730"/>
    <cellStyle name="Normale 4 2 4 2 3 3" xfId="23731"/>
    <cellStyle name="Normale 4 2 4 2 4" xfId="23732"/>
    <cellStyle name="Normale 4 2 4 2 4 2" xfId="23733"/>
    <cellStyle name="Normale 4 2 4 2 5" xfId="23734"/>
    <cellStyle name="Normale 4 2 4 2 5 2" xfId="23735"/>
    <cellStyle name="Normale 4 2 4 2 6" xfId="23736"/>
    <cellStyle name="Normale 4 2 4 3" xfId="23737"/>
    <cellStyle name="Normale 4 2 4 3 2" xfId="23738"/>
    <cellStyle name="Normale 4 2 4 3 2 2" xfId="23739"/>
    <cellStyle name="Normale 4 2 4 3 2 2 2" xfId="23740"/>
    <cellStyle name="Normale 4 2 4 3 2 3" xfId="23741"/>
    <cellStyle name="Normale 4 2 4 3 3" xfId="23742"/>
    <cellStyle name="Normale 4 2 4 3 3 2" xfId="23743"/>
    <cellStyle name="Normale 4 2 4 3 4" xfId="23744"/>
    <cellStyle name="Normale 4 2 4 4" xfId="23745"/>
    <cellStyle name="Normale 4 2 4 4 2" xfId="23746"/>
    <cellStyle name="Normale 4 2 4 4 2 2" xfId="23747"/>
    <cellStyle name="Normale 4 2 4 4 3" xfId="23748"/>
    <cellStyle name="Normale 4 2 4 5" xfId="23749"/>
    <cellStyle name="Normale 4 2 4 5 2" xfId="23750"/>
    <cellStyle name="Normale 4 2 4 6" xfId="23751"/>
    <cellStyle name="Normale 4 2 4 6 2" xfId="23752"/>
    <cellStyle name="Normale 4 2 4 7" xfId="23753"/>
    <cellStyle name="Normale 4 2 4 7 2" xfId="23754"/>
    <cellStyle name="Normale 4 2 4 8" xfId="23755"/>
    <cellStyle name="Normale 4 2 5" xfId="23756"/>
    <cellStyle name="Normale 4 2 5 2" xfId="23757"/>
    <cellStyle name="Normale 4 2 5 2 2" xfId="23758"/>
    <cellStyle name="Normale 4 2 5 2 2 2" xfId="23759"/>
    <cellStyle name="Normale 4 2 5 2 2 2 2" xfId="23760"/>
    <cellStyle name="Normale 4 2 5 2 2 3" xfId="23761"/>
    <cellStyle name="Normale 4 2 5 2 3" xfId="23762"/>
    <cellStyle name="Normale 4 2 5 2 3 2" xfId="23763"/>
    <cellStyle name="Normale 4 2 5 2 4" xfId="23764"/>
    <cellStyle name="Normale 4 2 5 3" xfId="23765"/>
    <cellStyle name="Normale 4 2 5 3 2" xfId="23766"/>
    <cellStyle name="Normale 4 2 5 3 2 2" xfId="23767"/>
    <cellStyle name="Normale 4 2 5 3 3" xfId="23768"/>
    <cellStyle name="Normale 4 2 5 4" xfId="23769"/>
    <cellStyle name="Normale 4 2 5 4 2" xfId="23770"/>
    <cellStyle name="Normale 4 2 5 5" xfId="23771"/>
    <cellStyle name="Normale 4 2 5 5 2" xfId="23772"/>
    <cellStyle name="Normale 4 2 5 6" xfId="23773"/>
    <cellStyle name="Normale 4 2 6" xfId="23774"/>
    <cellStyle name="Normale 4 2 6 2" xfId="23775"/>
    <cellStyle name="Normale 4 2 6 2 2" xfId="23776"/>
    <cellStyle name="Normale 4 2 6 2 2 2" xfId="23777"/>
    <cellStyle name="Normale 4 2 6 2 3" xfId="23778"/>
    <cellStyle name="Normale 4 2 6 3" xfId="23779"/>
    <cellStyle name="Normale 4 2 6 3 2" xfId="23780"/>
    <cellStyle name="Normale 4 2 6 4" xfId="23781"/>
    <cellStyle name="Normale 4 2 7" xfId="23782"/>
    <cellStyle name="Normale 4 2 7 2" xfId="23783"/>
    <cellStyle name="Normale 4 2 7 2 2" xfId="23784"/>
    <cellStyle name="Normale 4 2 7 3" xfId="23785"/>
    <cellStyle name="Normale 4 2 8" xfId="23786"/>
    <cellStyle name="Normale 4 2 8 2" xfId="23787"/>
    <cellStyle name="Normale 4 2 9" xfId="23788"/>
    <cellStyle name="Normale 4 2 9 2" xfId="23789"/>
    <cellStyle name="Normale 4 3" xfId="23790"/>
    <cellStyle name="Normale 4 3 10" xfId="23791"/>
    <cellStyle name="Normale 4 3 11" xfId="23792"/>
    <cellStyle name="Normale 4 3 2" xfId="23793"/>
    <cellStyle name="Normale 4 3 2 2" xfId="23794"/>
    <cellStyle name="Normale 4 3 2 2 2" xfId="23795"/>
    <cellStyle name="Normale 4 3 2 2 2 2" xfId="23796"/>
    <cellStyle name="Normale 4 3 2 2 2 2 2" xfId="23797"/>
    <cellStyle name="Normale 4 3 2 2 2 2 2 2" xfId="23798"/>
    <cellStyle name="Normale 4 3 2 2 2 2 2 2 2" xfId="23799"/>
    <cellStyle name="Normale 4 3 2 2 2 2 2 3" xfId="23800"/>
    <cellStyle name="Normale 4 3 2 2 2 2 3" xfId="23801"/>
    <cellStyle name="Normale 4 3 2 2 2 2 3 2" xfId="23802"/>
    <cellStyle name="Normale 4 3 2 2 2 2 4" xfId="23803"/>
    <cellStyle name="Normale 4 3 2 2 2 3" xfId="23804"/>
    <cellStyle name="Normale 4 3 2 2 2 3 2" xfId="23805"/>
    <cellStyle name="Normale 4 3 2 2 2 3 2 2" xfId="23806"/>
    <cellStyle name="Normale 4 3 2 2 2 3 3" xfId="23807"/>
    <cellStyle name="Normale 4 3 2 2 2 4" xfId="23808"/>
    <cellStyle name="Normale 4 3 2 2 2 4 2" xfId="23809"/>
    <cellStyle name="Normale 4 3 2 2 2 5" xfId="23810"/>
    <cellStyle name="Normale 4 3 2 2 3" xfId="23811"/>
    <cellStyle name="Normale 4 3 2 2 3 2" xfId="23812"/>
    <cellStyle name="Normale 4 3 2 2 3 2 2" xfId="23813"/>
    <cellStyle name="Normale 4 3 2 2 3 2 2 2" xfId="23814"/>
    <cellStyle name="Normale 4 3 2 2 3 2 3" xfId="23815"/>
    <cellStyle name="Normale 4 3 2 2 3 3" xfId="23816"/>
    <cellStyle name="Normale 4 3 2 2 3 3 2" xfId="23817"/>
    <cellStyle name="Normale 4 3 2 2 3 4" xfId="23818"/>
    <cellStyle name="Normale 4 3 2 2 4" xfId="23819"/>
    <cellStyle name="Normale 4 3 2 2 4 2" xfId="23820"/>
    <cellStyle name="Normale 4 3 2 2 4 2 2" xfId="23821"/>
    <cellStyle name="Normale 4 3 2 2 4 3" xfId="23822"/>
    <cellStyle name="Normale 4 3 2 2 5" xfId="23823"/>
    <cellStyle name="Normale 4 3 2 2 5 2" xfId="23824"/>
    <cellStyle name="Normale 4 3 2 2 6" xfId="23825"/>
    <cellStyle name="Normale 4 3 2 2 6 2" xfId="23826"/>
    <cellStyle name="Normale 4 3 2 2 7" xfId="23827"/>
    <cellStyle name="Normale 4 3 2 2 7 2" xfId="23828"/>
    <cellStyle name="Normale 4 3 2 2 8" xfId="23829"/>
    <cellStyle name="Normale 4 3 2 3" xfId="23830"/>
    <cellStyle name="Normale 4 3 2 3 2" xfId="23831"/>
    <cellStyle name="Normale 4 3 2 3 2 2" xfId="23832"/>
    <cellStyle name="Normale 4 3 2 3 2 2 2" xfId="23833"/>
    <cellStyle name="Normale 4 3 2 3 2 2 2 2" xfId="23834"/>
    <cellStyle name="Normale 4 3 2 3 2 2 3" xfId="23835"/>
    <cellStyle name="Normale 4 3 2 3 2 3" xfId="23836"/>
    <cellStyle name="Normale 4 3 2 3 2 3 2" xfId="23837"/>
    <cellStyle name="Normale 4 3 2 3 2 4" xfId="23838"/>
    <cellStyle name="Normale 4 3 2 3 3" xfId="23839"/>
    <cellStyle name="Normale 4 3 2 3 3 2" xfId="23840"/>
    <cellStyle name="Normale 4 3 2 3 3 2 2" xfId="23841"/>
    <cellStyle name="Normale 4 3 2 3 3 3" xfId="23842"/>
    <cellStyle name="Normale 4 3 2 3 4" xfId="23843"/>
    <cellStyle name="Normale 4 3 2 3 4 2" xfId="23844"/>
    <cellStyle name="Normale 4 3 2 3 5" xfId="23845"/>
    <cellStyle name="Normale 4 3 2 4" xfId="23846"/>
    <cellStyle name="Normale 4 3 2 4 2" xfId="23847"/>
    <cellStyle name="Normale 4 3 2 4 2 2" xfId="23848"/>
    <cellStyle name="Normale 4 3 2 4 2 2 2" xfId="23849"/>
    <cellStyle name="Normale 4 3 2 4 2 3" xfId="23850"/>
    <cellStyle name="Normale 4 3 2 4 3" xfId="23851"/>
    <cellStyle name="Normale 4 3 2 4 3 2" xfId="23852"/>
    <cellStyle name="Normale 4 3 2 4 4" xfId="23853"/>
    <cellStyle name="Normale 4 3 2 5" xfId="23854"/>
    <cellStyle name="Normale 4 3 2 5 2" xfId="23855"/>
    <cellStyle name="Normale 4 3 2 5 2 2" xfId="23856"/>
    <cellStyle name="Normale 4 3 2 5 3" xfId="23857"/>
    <cellStyle name="Normale 4 3 2 6" xfId="23858"/>
    <cellStyle name="Normale 4 3 2 6 2" xfId="23859"/>
    <cellStyle name="Normale 4 3 2 7" xfId="23860"/>
    <cellStyle name="Normale 4 3 2 7 2" xfId="23861"/>
    <cellStyle name="Normale 4 3 2 8" xfId="23862"/>
    <cellStyle name="Normale 4 3 2 8 2" xfId="23863"/>
    <cellStyle name="Normale 4 3 2 9" xfId="23864"/>
    <cellStyle name="Normale 4 3 3" xfId="23865"/>
    <cellStyle name="Normale 4 3 3 2" xfId="23866"/>
    <cellStyle name="Normale 4 3 3 2 2" xfId="23867"/>
    <cellStyle name="Normale 4 3 3 2 2 2" xfId="23868"/>
    <cellStyle name="Normale 4 3 3 2 2 2 2" xfId="23869"/>
    <cellStyle name="Normale 4 3 3 2 2 2 2 2" xfId="23870"/>
    <cellStyle name="Normale 4 3 3 2 2 2 3" xfId="23871"/>
    <cellStyle name="Normale 4 3 3 2 2 3" xfId="23872"/>
    <cellStyle name="Normale 4 3 3 2 2 3 2" xfId="23873"/>
    <cellStyle name="Normale 4 3 3 2 2 4" xfId="23874"/>
    <cellStyle name="Normale 4 3 3 2 3" xfId="23875"/>
    <cellStyle name="Normale 4 3 3 2 3 2" xfId="23876"/>
    <cellStyle name="Normale 4 3 3 2 3 2 2" xfId="23877"/>
    <cellStyle name="Normale 4 3 3 2 3 3" xfId="23878"/>
    <cellStyle name="Normale 4 3 3 2 4" xfId="23879"/>
    <cellStyle name="Normale 4 3 3 2 4 2" xfId="23880"/>
    <cellStyle name="Normale 4 3 3 2 5" xfId="23881"/>
    <cellStyle name="Normale 4 3 3 2 5 2" xfId="23882"/>
    <cellStyle name="Normale 4 3 3 2 6" xfId="23883"/>
    <cellStyle name="Normale 4 3 3 3" xfId="23884"/>
    <cellStyle name="Normale 4 3 3 3 2" xfId="23885"/>
    <cellStyle name="Normale 4 3 3 3 2 2" xfId="23886"/>
    <cellStyle name="Normale 4 3 3 3 2 2 2" xfId="23887"/>
    <cellStyle name="Normale 4 3 3 3 2 3" xfId="23888"/>
    <cellStyle name="Normale 4 3 3 3 3" xfId="23889"/>
    <cellStyle name="Normale 4 3 3 3 3 2" xfId="23890"/>
    <cellStyle name="Normale 4 3 3 3 4" xfId="23891"/>
    <cellStyle name="Normale 4 3 3 4" xfId="23892"/>
    <cellStyle name="Normale 4 3 3 4 2" xfId="23893"/>
    <cellStyle name="Normale 4 3 3 4 2 2" xfId="23894"/>
    <cellStyle name="Normale 4 3 3 4 3" xfId="23895"/>
    <cellStyle name="Normale 4 3 3 5" xfId="23896"/>
    <cellStyle name="Normale 4 3 3 5 2" xfId="23897"/>
    <cellStyle name="Normale 4 3 3 6" xfId="23898"/>
    <cellStyle name="Normale 4 3 3 6 2" xfId="23899"/>
    <cellStyle name="Normale 4 3 3 7" xfId="23900"/>
    <cellStyle name="Normale 4 3 3 7 2" xfId="23901"/>
    <cellStyle name="Normale 4 3 3 8" xfId="23902"/>
    <cellStyle name="Normale 4 3 4" xfId="23903"/>
    <cellStyle name="Normale 4 3 4 2" xfId="23904"/>
    <cellStyle name="Normale 4 3 4 2 2" xfId="23905"/>
    <cellStyle name="Normale 4 3 4 2 2 2" xfId="23906"/>
    <cellStyle name="Normale 4 3 4 2 2 2 2" xfId="23907"/>
    <cellStyle name="Normale 4 3 4 2 2 3" xfId="23908"/>
    <cellStyle name="Normale 4 3 4 2 3" xfId="23909"/>
    <cellStyle name="Normale 4 3 4 2 3 2" xfId="23910"/>
    <cellStyle name="Normale 4 3 4 2 4" xfId="23911"/>
    <cellStyle name="Normale 4 3 4 3" xfId="23912"/>
    <cellStyle name="Normale 4 3 4 3 2" xfId="23913"/>
    <cellStyle name="Normale 4 3 4 3 2 2" xfId="23914"/>
    <cellStyle name="Normale 4 3 4 3 3" xfId="23915"/>
    <cellStyle name="Normale 4 3 4 4" xfId="23916"/>
    <cellStyle name="Normale 4 3 4 4 2" xfId="23917"/>
    <cellStyle name="Normale 4 3 4 5" xfId="23918"/>
    <cellStyle name="Normale 4 3 4 5 2" xfId="23919"/>
    <cellStyle name="Normale 4 3 4 6" xfId="23920"/>
    <cellStyle name="Normale 4 3 5" xfId="23921"/>
    <cellStyle name="Normale 4 3 5 2" xfId="23922"/>
    <cellStyle name="Normale 4 3 5 2 2" xfId="23923"/>
    <cellStyle name="Normale 4 3 5 2 2 2" xfId="23924"/>
    <cellStyle name="Normale 4 3 5 2 3" xfId="23925"/>
    <cellStyle name="Normale 4 3 5 3" xfId="23926"/>
    <cellStyle name="Normale 4 3 5 3 2" xfId="23927"/>
    <cellStyle name="Normale 4 3 5 4" xfId="23928"/>
    <cellStyle name="Normale 4 3 6" xfId="23929"/>
    <cellStyle name="Normale 4 3 6 2" xfId="23930"/>
    <cellStyle name="Normale 4 3 6 2 2" xfId="23931"/>
    <cellStyle name="Normale 4 3 6 3" xfId="23932"/>
    <cellStyle name="Normale 4 3 7" xfId="23933"/>
    <cellStyle name="Normale 4 3 7 2" xfId="23934"/>
    <cellStyle name="Normale 4 3 8" xfId="23935"/>
    <cellStyle name="Normale 4 3 8 2" xfId="23936"/>
    <cellStyle name="Normale 4 3 9" xfId="23937"/>
    <cellStyle name="Normale 4 3 9 2" xfId="23938"/>
    <cellStyle name="Normale 4 4" xfId="23939"/>
    <cellStyle name="Normale 4 4 10" xfId="23940"/>
    <cellStyle name="Normale 4 4 2" xfId="23941"/>
    <cellStyle name="Normale 4 4 2 2" xfId="23942"/>
    <cellStyle name="Normale 4 4 2 2 2" xfId="23943"/>
    <cellStyle name="Normale 4 4 2 2 2 2" xfId="23944"/>
    <cellStyle name="Normale 4 4 2 2 2 2 2" xfId="23945"/>
    <cellStyle name="Normale 4 4 2 2 2 2 2 2" xfId="23946"/>
    <cellStyle name="Normale 4 4 2 2 2 2 3" xfId="23947"/>
    <cellStyle name="Normale 4 4 2 2 2 3" xfId="23948"/>
    <cellStyle name="Normale 4 4 2 2 2 3 2" xfId="23949"/>
    <cellStyle name="Normale 4 4 2 2 2 4" xfId="23950"/>
    <cellStyle name="Normale 4 4 2 2 3" xfId="23951"/>
    <cellStyle name="Normale 4 4 2 2 3 2" xfId="23952"/>
    <cellStyle name="Normale 4 4 2 2 3 2 2" xfId="23953"/>
    <cellStyle name="Normale 4 4 2 2 3 3" xfId="23954"/>
    <cellStyle name="Normale 4 4 2 2 4" xfId="23955"/>
    <cellStyle name="Normale 4 4 2 2 4 2" xfId="23956"/>
    <cellStyle name="Normale 4 4 2 2 5" xfId="23957"/>
    <cellStyle name="Normale 4 4 2 3" xfId="23958"/>
    <cellStyle name="Normale 4 4 2 3 2" xfId="23959"/>
    <cellStyle name="Normale 4 4 2 3 2 2" xfId="23960"/>
    <cellStyle name="Normale 4 4 2 3 2 2 2" xfId="23961"/>
    <cellStyle name="Normale 4 4 2 3 2 3" xfId="23962"/>
    <cellStyle name="Normale 4 4 2 3 3" xfId="23963"/>
    <cellStyle name="Normale 4 4 2 3 3 2" xfId="23964"/>
    <cellStyle name="Normale 4 4 2 3 4" xfId="23965"/>
    <cellStyle name="Normale 4 4 2 4" xfId="23966"/>
    <cellStyle name="Normale 4 4 2 4 2" xfId="23967"/>
    <cellStyle name="Normale 4 4 2 4 2 2" xfId="23968"/>
    <cellStyle name="Normale 4 4 2 4 3" xfId="23969"/>
    <cellStyle name="Normale 4 4 2 5" xfId="23970"/>
    <cellStyle name="Normale 4 4 2 5 2" xfId="23971"/>
    <cellStyle name="Normale 4 4 2 6" xfId="23972"/>
    <cellStyle name="Normale 4 4 2 6 2" xfId="23973"/>
    <cellStyle name="Normale 4 4 2 7" xfId="23974"/>
    <cellStyle name="Normale 4 4 2 7 2" xfId="23975"/>
    <cellStyle name="Normale 4 4 2 8" xfId="23976"/>
    <cellStyle name="Normale 4 4 3" xfId="23977"/>
    <cellStyle name="Normale 4 4 3 2" xfId="23978"/>
    <cellStyle name="Normale 4 4 3 2 2" xfId="23979"/>
    <cellStyle name="Normale 4 4 3 2 2 2" xfId="23980"/>
    <cellStyle name="Normale 4 4 3 2 2 2 2" xfId="23981"/>
    <cellStyle name="Normale 4 4 3 2 2 3" xfId="23982"/>
    <cellStyle name="Normale 4 4 3 2 3" xfId="23983"/>
    <cellStyle name="Normale 4 4 3 2 3 2" xfId="23984"/>
    <cellStyle name="Normale 4 4 3 2 4" xfId="23985"/>
    <cellStyle name="Normale 4 4 3 3" xfId="23986"/>
    <cellStyle name="Normale 4 4 3 3 2" xfId="23987"/>
    <cellStyle name="Normale 4 4 3 3 2 2" xfId="23988"/>
    <cellStyle name="Normale 4 4 3 3 3" xfId="23989"/>
    <cellStyle name="Normale 4 4 3 4" xfId="23990"/>
    <cellStyle name="Normale 4 4 3 4 2" xfId="23991"/>
    <cellStyle name="Normale 4 4 3 5" xfId="23992"/>
    <cellStyle name="Normale 4 4 4" xfId="23993"/>
    <cellStyle name="Normale 4 4 4 2" xfId="23994"/>
    <cellStyle name="Normale 4 4 4 2 2" xfId="23995"/>
    <cellStyle name="Normale 4 4 4 2 2 2" xfId="23996"/>
    <cellStyle name="Normale 4 4 4 2 3" xfId="23997"/>
    <cellStyle name="Normale 4 4 4 3" xfId="23998"/>
    <cellStyle name="Normale 4 4 4 3 2" xfId="23999"/>
    <cellStyle name="Normale 4 4 4 4" xfId="24000"/>
    <cellStyle name="Normale 4 4 5" xfId="24001"/>
    <cellStyle name="Normale 4 4 5 2" xfId="24002"/>
    <cellStyle name="Normale 4 4 5 2 2" xfId="24003"/>
    <cellStyle name="Normale 4 4 5 3" xfId="24004"/>
    <cellStyle name="Normale 4 4 6" xfId="24005"/>
    <cellStyle name="Normale 4 4 6 2" xfId="24006"/>
    <cellStyle name="Normale 4 4 7" xfId="24007"/>
    <cellStyle name="Normale 4 4 7 2" xfId="24008"/>
    <cellStyle name="Normale 4 4 8" xfId="24009"/>
    <cellStyle name="Normale 4 4 8 2" xfId="24010"/>
    <cellStyle name="Normale 4 4 9" xfId="24011"/>
    <cellStyle name="Normale 4 5" xfId="24012"/>
    <cellStyle name="Normale 4 5 2" xfId="24013"/>
    <cellStyle name="Normale 4 5 2 2" xfId="24014"/>
    <cellStyle name="Normale 4 5 2 2 2" xfId="24015"/>
    <cellStyle name="Normale 4 5 2 3" xfId="24016"/>
    <cellStyle name="Normale 4 5 3" xfId="24017"/>
    <cellStyle name="Normale 4 5 3 2" xfId="24018"/>
    <cellStyle name="Normale 4 6" xfId="24019"/>
    <cellStyle name="Normale 4 6 2" xfId="24020"/>
    <cellStyle name="Normale 4 6 2 2" xfId="24021"/>
    <cellStyle name="Normale 4 6 2 2 2" xfId="24022"/>
    <cellStyle name="Normale 4 6 2 2 2 2" xfId="24023"/>
    <cellStyle name="Normale 4 6 2 2 3" xfId="24024"/>
    <cellStyle name="Normale 4 6 2 3" xfId="24025"/>
    <cellStyle name="Normale 4 6 2 3 2" xfId="24026"/>
    <cellStyle name="Normale 4 6 2 4" xfId="24027"/>
    <cellStyle name="Normale 4 6 3" xfId="24028"/>
    <cellStyle name="Normale 4 6 3 2" xfId="24029"/>
    <cellStyle name="Normale 4 6 3 2 2" xfId="24030"/>
    <cellStyle name="Normale 4 6 3 3" xfId="24031"/>
    <cellStyle name="Normale 4 6 4" xfId="24032"/>
    <cellStyle name="Normale 4 6 4 2" xfId="24033"/>
    <cellStyle name="Normale 4 6 5" xfId="24034"/>
    <cellStyle name="Normale 4 6 5 2" xfId="24035"/>
    <cellStyle name="Normale 4 6 6" xfId="24036"/>
    <cellStyle name="Normale 4 7" xfId="24037"/>
    <cellStyle name="Normale 4 7 2" xfId="24038"/>
    <cellStyle name="Normale 4 7 2 2" xfId="24039"/>
    <cellStyle name="Normale 4 7 3" xfId="24040"/>
    <cellStyle name="Normale 4 8" xfId="24041"/>
    <cellStyle name="Normale 4 8 2" xfId="24042"/>
    <cellStyle name="Normale 4 9" xfId="24043"/>
    <cellStyle name="Normale 4 9 2" xfId="24044"/>
    <cellStyle name="Normale 5" xfId="24045"/>
    <cellStyle name="Normale 5 10" xfId="24046"/>
    <cellStyle name="Normale 5 10 2" xfId="24047"/>
    <cellStyle name="Normale 5 11" xfId="24048"/>
    <cellStyle name="Normale 5 12" xfId="24049"/>
    <cellStyle name="Normale 5 13" xfId="24050"/>
    <cellStyle name="Normale 5 2" xfId="24051"/>
    <cellStyle name="Normale 5 2 10" xfId="24052"/>
    <cellStyle name="Normale 5 2 10 2" xfId="24053"/>
    <cellStyle name="Normale 5 2 11" xfId="24054"/>
    <cellStyle name="Normale 5 2 2" xfId="24055"/>
    <cellStyle name="Normale 5 2 2 10" xfId="24056"/>
    <cellStyle name="Normale 5 2 2 11" xfId="24057"/>
    <cellStyle name="Normale 5 2 2 2" xfId="24058"/>
    <cellStyle name="Normale 5 2 2 2 2" xfId="24059"/>
    <cellStyle name="Normale 5 2 2 2 2 2" xfId="24060"/>
    <cellStyle name="Normale 5 2 2 2 2 2 2" xfId="24061"/>
    <cellStyle name="Normale 5 2 2 2 2 2 2 2" xfId="24062"/>
    <cellStyle name="Normale 5 2 2 2 2 2 2 2 2" xfId="24063"/>
    <cellStyle name="Normale 5 2 2 2 2 2 2 2 2 2" xfId="24064"/>
    <cellStyle name="Normale 5 2 2 2 2 2 2 2 3" xfId="24065"/>
    <cellStyle name="Normale 5 2 2 2 2 2 2 3" xfId="24066"/>
    <cellStyle name="Normale 5 2 2 2 2 2 2 3 2" xfId="24067"/>
    <cellStyle name="Normale 5 2 2 2 2 2 2 4" xfId="24068"/>
    <cellStyle name="Normale 5 2 2 2 2 2 3" xfId="24069"/>
    <cellStyle name="Normale 5 2 2 2 2 2 3 2" xfId="24070"/>
    <cellStyle name="Normale 5 2 2 2 2 2 3 2 2" xfId="24071"/>
    <cellStyle name="Normale 5 2 2 2 2 2 3 3" xfId="24072"/>
    <cellStyle name="Normale 5 2 2 2 2 2 4" xfId="24073"/>
    <cellStyle name="Normale 5 2 2 2 2 2 4 2" xfId="24074"/>
    <cellStyle name="Normale 5 2 2 2 2 2 5" xfId="24075"/>
    <cellStyle name="Normale 5 2 2 2 2 3" xfId="24076"/>
    <cellStyle name="Normale 5 2 2 2 2 3 2" xfId="24077"/>
    <cellStyle name="Normale 5 2 2 2 2 3 2 2" xfId="24078"/>
    <cellStyle name="Normale 5 2 2 2 2 3 2 2 2" xfId="24079"/>
    <cellStyle name="Normale 5 2 2 2 2 3 2 3" xfId="24080"/>
    <cellStyle name="Normale 5 2 2 2 2 3 3" xfId="24081"/>
    <cellStyle name="Normale 5 2 2 2 2 3 3 2" xfId="24082"/>
    <cellStyle name="Normale 5 2 2 2 2 3 4" xfId="24083"/>
    <cellStyle name="Normale 5 2 2 2 2 4" xfId="24084"/>
    <cellStyle name="Normale 5 2 2 2 2 4 2" xfId="24085"/>
    <cellStyle name="Normale 5 2 2 2 2 4 2 2" xfId="24086"/>
    <cellStyle name="Normale 5 2 2 2 2 4 3" xfId="24087"/>
    <cellStyle name="Normale 5 2 2 2 2 5" xfId="24088"/>
    <cellStyle name="Normale 5 2 2 2 2 5 2" xfId="24089"/>
    <cellStyle name="Normale 5 2 2 2 2 6" xfId="24090"/>
    <cellStyle name="Normale 5 2 2 2 3" xfId="24091"/>
    <cellStyle name="Normale 5 2 2 2 3 2" xfId="24092"/>
    <cellStyle name="Normale 5 2 2 2 3 2 2" xfId="24093"/>
    <cellStyle name="Normale 5 2 2 2 3 2 2 2" xfId="24094"/>
    <cellStyle name="Normale 5 2 2 2 3 2 2 2 2" xfId="24095"/>
    <cellStyle name="Normale 5 2 2 2 3 2 2 3" xfId="24096"/>
    <cellStyle name="Normale 5 2 2 2 3 2 3" xfId="24097"/>
    <cellStyle name="Normale 5 2 2 2 3 2 3 2" xfId="24098"/>
    <cellStyle name="Normale 5 2 2 2 3 2 4" xfId="24099"/>
    <cellStyle name="Normale 5 2 2 2 3 3" xfId="24100"/>
    <cellStyle name="Normale 5 2 2 2 3 3 2" xfId="24101"/>
    <cellStyle name="Normale 5 2 2 2 3 3 2 2" xfId="24102"/>
    <cellStyle name="Normale 5 2 2 2 3 3 3" xfId="24103"/>
    <cellStyle name="Normale 5 2 2 2 3 4" xfId="24104"/>
    <cellStyle name="Normale 5 2 2 2 3 4 2" xfId="24105"/>
    <cellStyle name="Normale 5 2 2 2 3 5" xfId="24106"/>
    <cellStyle name="Normale 5 2 2 2 4" xfId="24107"/>
    <cellStyle name="Normale 5 2 2 2 4 2" xfId="24108"/>
    <cellStyle name="Normale 5 2 2 2 4 2 2" xfId="24109"/>
    <cellStyle name="Normale 5 2 2 2 4 2 2 2" xfId="24110"/>
    <cellStyle name="Normale 5 2 2 2 4 2 3" xfId="24111"/>
    <cellStyle name="Normale 5 2 2 2 4 3" xfId="24112"/>
    <cellStyle name="Normale 5 2 2 2 4 3 2" xfId="24113"/>
    <cellStyle name="Normale 5 2 2 2 4 4" xfId="24114"/>
    <cellStyle name="Normale 5 2 2 2 5" xfId="24115"/>
    <cellStyle name="Normale 5 2 2 2 5 2" xfId="24116"/>
    <cellStyle name="Normale 5 2 2 2 5 2 2" xfId="24117"/>
    <cellStyle name="Normale 5 2 2 2 5 3" xfId="24118"/>
    <cellStyle name="Normale 5 2 2 2 6" xfId="24119"/>
    <cellStyle name="Normale 5 2 2 2 6 2" xfId="24120"/>
    <cellStyle name="Normale 5 2 2 2 7" xfId="24121"/>
    <cellStyle name="Normale 5 2 2 2 7 2" xfId="24122"/>
    <cellStyle name="Normale 5 2 2 2 8" xfId="24123"/>
    <cellStyle name="Normale 5 2 2 2 8 2" xfId="24124"/>
    <cellStyle name="Normale 5 2 2 2 9" xfId="24125"/>
    <cellStyle name="Normale 5 2 2 3" xfId="24126"/>
    <cellStyle name="Normale 5 2 2 3 2" xfId="24127"/>
    <cellStyle name="Normale 5 2 2 3 2 2" xfId="24128"/>
    <cellStyle name="Normale 5 2 2 3 2 2 2" xfId="24129"/>
    <cellStyle name="Normale 5 2 2 3 2 2 2 2" xfId="24130"/>
    <cellStyle name="Normale 5 2 2 3 2 2 2 2 2" xfId="24131"/>
    <cellStyle name="Normale 5 2 2 3 2 2 2 3" xfId="24132"/>
    <cellStyle name="Normale 5 2 2 3 2 2 3" xfId="24133"/>
    <cellStyle name="Normale 5 2 2 3 2 2 3 2" xfId="24134"/>
    <cellStyle name="Normale 5 2 2 3 2 2 4" xfId="24135"/>
    <cellStyle name="Normale 5 2 2 3 2 3" xfId="24136"/>
    <cellStyle name="Normale 5 2 2 3 2 3 2" xfId="24137"/>
    <cellStyle name="Normale 5 2 2 3 2 3 2 2" xfId="24138"/>
    <cellStyle name="Normale 5 2 2 3 2 3 3" xfId="24139"/>
    <cellStyle name="Normale 5 2 2 3 2 4" xfId="24140"/>
    <cellStyle name="Normale 5 2 2 3 2 4 2" xfId="24141"/>
    <cellStyle name="Normale 5 2 2 3 2 5" xfId="24142"/>
    <cellStyle name="Normale 5 2 2 3 3" xfId="24143"/>
    <cellStyle name="Normale 5 2 2 3 3 2" xfId="24144"/>
    <cellStyle name="Normale 5 2 2 3 3 2 2" xfId="24145"/>
    <cellStyle name="Normale 5 2 2 3 3 2 2 2" xfId="24146"/>
    <cellStyle name="Normale 5 2 2 3 3 2 3" xfId="24147"/>
    <cellStyle name="Normale 5 2 2 3 3 3" xfId="24148"/>
    <cellStyle name="Normale 5 2 2 3 3 3 2" xfId="24149"/>
    <cellStyle name="Normale 5 2 2 3 3 4" xfId="24150"/>
    <cellStyle name="Normale 5 2 2 3 4" xfId="24151"/>
    <cellStyle name="Normale 5 2 2 3 4 2" xfId="24152"/>
    <cellStyle name="Normale 5 2 2 3 4 2 2" xfId="24153"/>
    <cellStyle name="Normale 5 2 2 3 4 3" xfId="24154"/>
    <cellStyle name="Normale 5 2 2 3 5" xfId="24155"/>
    <cellStyle name="Normale 5 2 2 3 5 2" xfId="24156"/>
    <cellStyle name="Normale 5 2 2 3 6" xfId="24157"/>
    <cellStyle name="Normale 5 2 2 4" xfId="24158"/>
    <cellStyle name="Normale 5 2 2 4 2" xfId="24159"/>
    <cellStyle name="Normale 5 2 2 4 2 2" xfId="24160"/>
    <cellStyle name="Normale 5 2 2 4 2 2 2" xfId="24161"/>
    <cellStyle name="Normale 5 2 2 4 2 2 2 2" xfId="24162"/>
    <cellStyle name="Normale 5 2 2 4 2 2 3" xfId="24163"/>
    <cellStyle name="Normale 5 2 2 4 2 3" xfId="24164"/>
    <cellStyle name="Normale 5 2 2 4 2 3 2" xfId="24165"/>
    <cellStyle name="Normale 5 2 2 4 2 4" xfId="24166"/>
    <cellStyle name="Normale 5 2 2 4 3" xfId="24167"/>
    <cellStyle name="Normale 5 2 2 4 3 2" xfId="24168"/>
    <cellStyle name="Normale 5 2 2 4 3 2 2" xfId="24169"/>
    <cellStyle name="Normale 5 2 2 4 3 3" xfId="24170"/>
    <cellStyle name="Normale 5 2 2 4 4" xfId="24171"/>
    <cellStyle name="Normale 5 2 2 4 4 2" xfId="24172"/>
    <cellStyle name="Normale 5 2 2 4 5" xfId="24173"/>
    <cellStyle name="Normale 5 2 2 5" xfId="24174"/>
    <cellStyle name="Normale 5 2 2 5 2" xfId="24175"/>
    <cellStyle name="Normale 5 2 2 5 2 2" xfId="24176"/>
    <cellStyle name="Normale 5 2 2 5 2 2 2" xfId="24177"/>
    <cellStyle name="Normale 5 2 2 5 2 3" xfId="24178"/>
    <cellStyle name="Normale 5 2 2 5 3" xfId="24179"/>
    <cellStyle name="Normale 5 2 2 5 3 2" xfId="24180"/>
    <cellStyle name="Normale 5 2 2 5 4" xfId="24181"/>
    <cellStyle name="Normale 5 2 2 6" xfId="24182"/>
    <cellStyle name="Normale 5 2 2 6 2" xfId="24183"/>
    <cellStyle name="Normale 5 2 2 6 2 2" xfId="24184"/>
    <cellStyle name="Normale 5 2 2 6 3" xfId="24185"/>
    <cellStyle name="Normale 5 2 2 7" xfId="24186"/>
    <cellStyle name="Normale 5 2 2 7 2" xfId="24187"/>
    <cellStyle name="Normale 5 2 2 8" xfId="24188"/>
    <cellStyle name="Normale 5 2 2 8 2" xfId="24189"/>
    <cellStyle name="Normale 5 2 2 9" xfId="24190"/>
    <cellStyle name="Normale 5 2 2 9 2" xfId="24191"/>
    <cellStyle name="Normale 5 2 3" xfId="24192"/>
    <cellStyle name="Normale 5 2 3 2" xfId="24193"/>
    <cellStyle name="Normale 5 2 3 2 2" xfId="24194"/>
    <cellStyle name="Normale 5 2 3 2 2 2" xfId="24195"/>
    <cellStyle name="Normale 5 2 3 2 2 2 2" xfId="24196"/>
    <cellStyle name="Normale 5 2 3 2 2 2 2 2" xfId="24197"/>
    <cellStyle name="Normale 5 2 3 2 2 2 2 2 2" xfId="24198"/>
    <cellStyle name="Normale 5 2 3 2 2 2 2 3" xfId="24199"/>
    <cellStyle name="Normale 5 2 3 2 2 2 3" xfId="24200"/>
    <cellStyle name="Normale 5 2 3 2 2 2 3 2" xfId="24201"/>
    <cellStyle name="Normale 5 2 3 2 2 2 4" xfId="24202"/>
    <cellStyle name="Normale 5 2 3 2 2 3" xfId="24203"/>
    <cellStyle name="Normale 5 2 3 2 2 3 2" xfId="24204"/>
    <cellStyle name="Normale 5 2 3 2 2 3 2 2" xfId="24205"/>
    <cellStyle name="Normale 5 2 3 2 2 3 3" xfId="24206"/>
    <cellStyle name="Normale 5 2 3 2 2 4" xfId="24207"/>
    <cellStyle name="Normale 5 2 3 2 2 4 2" xfId="24208"/>
    <cellStyle name="Normale 5 2 3 2 2 5" xfId="24209"/>
    <cellStyle name="Normale 5 2 3 2 3" xfId="24210"/>
    <cellStyle name="Normale 5 2 3 2 3 2" xfId="24211"/>
    <cellStyle name="Normale 5 2 3 2 3 2 2" xfId="24212"/>
    <cellStyle name="Normale 5 2 3 2 3 2 2 2" xfId="24213"/>
    <cellStyle name="Normale 5 2 3 2 3 2 3" xfId="24214"/>
    <cellStyle name="Normale 5 2 3 2 3 3" xfId="24215"/>
    <cellStyle name="Normale 5 2 3 2 3 3 2" xfId="24216"/>
    <cellStyle name="Normale 5 2 3 2 3 4" xfId="24217"/>
    <cellStyle name="Normale 5 2 3 2 4" xfId="24218"/>
    <cellStyle name="Normale 5 2 3 2 4 2" xfId="24219"/>
    <cellStyle name="Normale 5 2 3 2 4 2 2" xfId="24220"/>
    <cellStyle name="Normale 5 2 3 2 4 3" xfId="24221"/>
    <cellStyle name="Normale 5 2 3 2 5" xfId="24222"/>
    <cellStyle name="Normale 5 2 3 2 5 2" xfId="24223"/>
    <cellStyle name="Normale 5 2 3 2 6" xfId="24224"/>
    <cellStyle name="Normale 5 2 3 2 6 2" xfId="24225"/>
    <cellStyle name="Normale 5 2 3 2 7" xfId="24226"/>
    <cellStyle name="Normale 5 2 3 3" xfId="24227"/>
    <cellStyle name="Normale 5 2 3 3 2" xfId="24228"/>
    <cellStyle name="Normale 5 2 3 3 2 2" xfId="24229"/>
    <cellStyle name="Normale 5 2 3 3 2 2 2" xfId="24230"/>
    <cellStyle name="Normale 5 2 3 3 2 2 2 2" xfId="24231"/>
    <cellStyle name="Normale 5 2 3 3 2 2 3" xfId="24232"/>
    <cellStyle name="Normale 5 2 3 3 2 3" xfId="24233"/>
    <cellStyle name="Normale 5 2 3 3 2 3 2" xfId="24234"/>
    <cellStyle name="Normale 5 2 3 3 2 4" xfId="24235"/>
    <cellStyle name="Normale 5 2 3 3 3" xfId="24236"/>
    <cellStyle name="Normale 5 2 3 3 3 2" xfId="24237"/>
    <cellStyle name="Normale 5 2 3 3 3 2 2" xfId="24238"/>
    <cellStyle name="Normale 5 2 3 3 3 3" xfId="24239"/>
    <cellStyle name="Normale 5 2 3 3 4" xfId="24240"/>
    <cellStyle name="Normale 5 2 3 3 4 2" xfId="24241"/>
    <cellStyle name="Normale 5 2 3 3 5" xfId="24242"/>
    <cellStyle name="Normale 5 2 3 4" xfId="24243"/>
    <cellStyle name="Normale 5 2 3 4 2" xfId="24244"/>
    <cellStyle name="Normale 5 2 3 4 2 2" xfId="24245"/>
    <cellStyle name="Normale 5 2 3 4 2 2 2" xfId="24246"/>
    <cellStyle name="Normale 5 2 3 4 2 3" xfId="24247"/>
    <cellStyle name="Normale 5 2 3 4 3" xfId="24248"/>
    <cellStyle name="Normale 5 2 3 4 3 2" xfId="24249"/>
    <cellStyle name="Normale 5 2 3 4 4" xfId="24250"/>
    <cellStyle name="Normale 5 2 3 5" xfId="24251"/>
    <cellStyle name="Normale 5 2 3 5 2" xfId="24252"/>
    <cellStyle name="Normale 5 2 3 5 2 2" xfId="24253"/>
    <cellStyle name="Normale 5 2 3 5 3" xfId="24254"/>
    <cellStyle name="Normale 5 2 3 6" xfId="24255"/>
    <cellStyle name="Normale 5 2 3 6 2" xfId="24256"/>
    <cellStyle name="Normale 5 2 3 7" xfId="24257"/>
    <cellStyle name="Normale 5 2 3 7 2" xfId="24258"/>
    <cellStyle name="Normale 5 2 3 8" xfId="24259"/>
    <cellStyle name="Normale 5 2 3 8 2" xfId="24260"/>
    <cellStyle name="Normale 5 2 3 9" xfId="24261"/>
    <cellStyle name="Normale 5 2 4" xfId="24262"/>
    <cellStyle name="Normale 5 2 4 2" xfId="24263"/>
    <cellStyle name="Normale 5 2 4 2 2" xfId="24264"/>
    <cellStyle name="Normale 5 2 4 2 2 2" xfId="24265"/>
    <cellStyle name="Normale 5 2 4 2 2 2 2" xfId="24266"/>
    <cellStyle name="Normale 5 2 4 2 2 2 2 2" xfId="24267"/>
    <cellStyle name="Normale 5 2 4 2 2 2 3" xfId="24268"/>
    <cellStyle name="Normale 5 2 4 2 2 3" xfId="24269"/>
    <cellStyle name="Normale 5 2 4 2 2 3 2" xfId="24270"/>
    <cellStyle name="Normale 5 2 4 2 2 4" xfId="24271"/>
    <cellStyle name="Normale 5 2 4 2 3" xfId="24272"/>
    <cellStyle name="Normale 5 2 4 2 3 2" xfId="24273"/>
    <cellStyle name="Normale 5 2 4 2 3 2 2" xfId="24274"/>
    <cellStyle name="Normale 5 2 4 2 3 3" xfId="24275"/>
    <cellStyle name="Normale 5 2 4 2 4" xfId="24276"/>
    <cellStyle name="Normale 5 2 4 2 4 2" xfId="24277"/>
    <cellStyle name="Normale 5 2 4 2 5" xfId="24278"/>
    <cellStyle name="Normale 5 2 4 3" xfId="24279"/>
    <cellStyle name="Normale 5 2 4 3 2" xfId="24280"/>
    <cellStyle name="Normale 5 2 4 3 2 2" xfId="24281"/>
    <cellStyle name="Normale 5 2 4 3 2 2 2" xfId="24282"/>
    <cellStyle name="Normale 5 2 4 3 2 3" xfId="24283"/>
    <cellStyle name="Normale 5 2 4 3 3" xfId="24284"/>
    <cellStyle name="Normale 5 2 4 3 3 2" xfId="24285"/>
    <cellStyle name="Normale 5 2 4 3 4" xfId="24286"/>
    <cellStyle name="Normale 5 2 4 4" xfId="24287"/>
    <cellStyle name="Normale 5 2 4 4 2" xfId="24288"/>
    <cellStyle name="Normale 5 2 4 4 2 2" xfId="24289"/>
    <cellStyle name="Normale 5 2 4 4 3" xfId="24290"/>
    <cellStyle name="Normale 5 2 4 5" xfId="24291"/>
    <cellStyle name="Normale 5 2 4 5 2" xfId="24292"/>
    <cellStyle name="Normale 5 2 4 6" xfId="24293"/>
    <cellStyle name="Normale 5 2 4 6 2" xfId="24294"/>
    <cellStyle name="Normale 5 2 4 7" xfId="24295"/>
    <cellStyle name="Normale 5 2 5" xfId="24296"/>
    <cellStyle name="Normale 5 2 5 2" xfId="24297"/>
    <cellStyle name="Normale 5 2 5 2 2" xfId="24298"/>
    <cellStyle name="Normale 5 2 5 2 2 2" xfId="24299"/>
    <cellStyle name="Normale 5 2 5 2 2 2 2" xfId="24300"/>
    <cellStyle name="Normale 5 2 5 2 2 3" xfId="24301"/>
    <cellStyle name="Normale 5 2 5 2 3" xfId="24302"/>
    <cellStyle name="Normale 5 2 5 2 3 2" xfId="24303"/>
    <cellStyle name="Normale 5 2 5 2 4" xfId="24304"/>
    <cellStyle name="Normale 5 2 5 3" xfId="24305"/>
    <cellStyle name="Normale 5 2 5 3 2" xfId="24306"/>
    <cellStyle name="Normale 5 2 5 3 2 2" xfId="24307"/>
    <cellStyle name="Normale 5 2 5 3 3" xfId="24308"/>
    <cellStyle name="Normale 5 2 5 4" xfId="24309"/>
    <cellStyle name="Normale 5 2 5 4 2" xfId="24310"/>
    <cellStyle name="Normale 5 2 5 5" xfId="24311"/>
    <cellStyle name="Normale 5 2 6" xfId="24312"/>
    <cellStyle name="Normale 5 2 6 2" xfId="24313"/>
    <cellStyle name="Normale 5 2 6 2 2" xfId="24314"/>
    <cellStyle name="Normale 5 2 6 2 2 2" xfId="24315"/>
    <cellStyle name="Normale 5 2 6 2 3" xfId="24316"/>
    <cellStyle name="Normale 5 2 6 3" xfId="24317"/>
    <cellStyle name="Normale 5 2 6 3 2" xfId="24318"/>
    <cellStyle name="Normale 5 2 6 4" xfId="24319"/>
    <cellStyle name="Normale 5 2 7" xfId="24320"/>
    <cellStyle name="Normale 5 2 7 2" xfId="24321"/>
    <cellStyle name="Normale 5 2 7 2 2" xfId="24322"/>
    <cellStyle name="Normale 5 2 7 3" xfId="24323"/>
    <cellStyle name="Normale 5 2 8" xfId="24324"/>
    <cellStyle name="Normale 5 2 8 2" xfId="24325"/>
    <cellStyle name="Normale 5 2 9" xfId="24326"/>
    <cellStyle name="Normale 5 2 9 2" xfId="24327"/>
    <cellStyle name="Normale 5 3" xfId="24328"/>
    <cellStyle name="Normale 5 3 10" xfId="24329"/>
    <cellStyle name="Normale 5 3 2" xfId="24330"/>
    <cellStyle name="Normale 5 3 2 2" xfId="24331"/>
    <cellStyle name="Normale 5 3 2 2 2" xfId="24332"/>
    <cellStyle name="Normale 5 3 2 2 2 2" xfId="24333"/>
    <cellStyle name="Normale 5 3 2 2 2 2 2" xfId="24334"/>
    <cellStyle name="Normale 5 3 2 2 2 2 2 2" xfId="24335"/>
    <cellStyle name="Normale 5 3 2 2 2 2 2 2 2" xfId="24336"/>
    <cellStyle name="Normale 5 3 2 2 2 2 2 3" xfId="24337"/>
    <cellStyle name="Normale 5 3 2 2 2 2 3" xfId="24338"/>
    <cellStyle name="Normale 5 3 2 2 2 2 3 2" xfId="24339"/>
    <cellStyle name="Normale 5 3 2 2 2 2 4" xfId="24340"/>
    <cellStyle name="Normale 5 3 2 2 2 3" xfId="24341"/>
    <cellStyle name="Normale 5 3 2 2 2 3 2" xfId="24342"/>
    <cellStyle name="Normale 5 3 2 2 2 3 2 2" xfId="24343"/>
    <cellStyle name="Normale 5 3 2 2 2 3 3" xfId="24344"/>
    <cellStyle name="Normale 5 3 2 2 2 4" xfId="24345"/>
    <cellStyle name="Normale 5 3 2 2 2 4 2" xfId="24346"/>
    <cellStyle name="Normale 5 3 2 2 2 5" xfId="24347"/>
    <cellStyle name="Normale 5 3 2 2 3" xfId="24348"/>
    <cellStyle name="Normale 5 3 2 2 3 2" xfId="24349"/>
    <cellStyle name="Normale 5 3 2 2 3 2 2" xfId="24350"/>
    <cellStyle name="Normale 5 3 2 2 3 2 2 2" xfId="24351"/>
    <cellStyle name="Normale 5 3 2 2 3 2 3" xfId="24352"/>
    <cellStyle name="Normale 5 3 2 2 3 3" xfId="24353"/>
    <cellStyle name="Normale 5 3 2 2 3 3 2" xfId="24354"/>
    <cellStyle name="Normale 5 3 2 2 3 4" xfId="24355"/>
    <cellStyle name="Normale 5 3 2 2 4" xfId="24356"/>
    <cellStyle name="Normale 5 3 2 2 4 2" xfId="24357"/>
    <cellStyle name="Normale 5 3 2 2 4 2 2" xfId="24358"/>
    <cellStyle name="Normale 5 3 2 2 4 3" xfId="24359"/>
    <cellStyle name="Normale 5 3 2 2 5" xfId="24360"/>
    <cellStyle name="Normale 5 3 2 2 5 2" xfId="24361"/>
    <cellStyle name="Normale 5 3 2 2 6" xfId="24362"/>
    <cellStyle name="Normale 5 3 2 3" xfId="24363"/>
    <cellStyle name="Normale 5 3 2 3 2" xfId="24364"/>
    <cellStyle name="Normale 5 3 2 3 2 2" xfId="24365"/>
    <cellStyle name="Normale 5 3 2 3 2 2 2" xfId="24366"/>
    <cellStyle name="Normale 5 3 2 3 2 2 2 2" xfId="24367"/>
    <cellStyle name="Normale 5 3 2 3 2 2 3" xfId="24368"/>
    <cellStyle name="Normale 5 3 2 3 2 3" xfId="24369"/>
    <cellStyle name="Normale 5 3 2 3 2 3 2" xfId="24370"/>
    <cellStyle name="Normale 5 3 2 3 2 4" xfId="24371"/>
    <cellStyle name="Normale 5 3 2 3 3" xfId="24372"/>
    <cellStyle name="Normale 5 3 2 3 3 2" xfId="24373"/>
    <cellStyle name="Normale 5 3 2 3 3 2 2" xfId="24374"/>
    <cellStyle name="Normale 5 3 2 3 3 3" xfId="24375"/>
    <cellStyle name="Normale 5 3 2 3 4" xfId="24376"/>
    <cellStyle name="Normale 5 3 2 3 4 2" xfId="24377"/>
    <cellStyle name="Normale 5 3 2 3 5" xfId="24378"/>
    <cellStyle name="Normale 5 3 2 4" xfId="24379"/>
    <cellStyle name="Normale 5 3 2 4 2" xfId="24380"/>
    <cellStyle name="Normale 5 3 2 4 2 2" xfId="24381"/>
    <cellStyle name="Normale 5 3 2 4 2 2 2" xfId="24382"/>
    <cellStyle name="Normale 5 3 2 4 2 3" xfId="24383"/>
    <cellStyle name="Normale 5 3 2 4 3" xfId="24384"/>
    <cellStyle name="Normale 5 3 2 4 3 2" xfId="24385"/>
    <cellStyle name="Normale 5 3 2 4 4" xfId="24386"/>
    <cellStyle name="Normale 5 3 2 5" xfId="24387"/>
    <cellStyle name="Normale 5 3 2 5 2" xfId="24388"/>
    <cellStyle name="Normale 5 3 2 5 2 2" xfId="24389"/>
    <cellStyle name="Normale 5 3 2 5 3" xfId="24390"/>
    <cellStyle name="Normale 5 3 2 6" xfId="24391"/>
    <cellStyle name="Normale 5 3 2 6 2" xfId="24392"/>
    <cellStyle name="Normale 5 3 2 7" xfId="24393"/>
    <cellStyle name="Normale 5 3 2 7 2" xfId="24394"/>
    <cellStyle name="Normale 5 3 2 8" xfId="24395"/>
    <cellStyle name="Normale 5 3 2 8 2" xfId="24396"/>
    <cellStyle name="Normale 5 3 2 9" xfId="24397"/>
    <cellStyle name="Normale 5 3 3" xfId="24398"/>
    <cellStyle name="Normale 5 3 3 2" xfId="24399"/>
    <cellStyle name="Normale 5 3 3 2 2" xfId="24400"/>
    <cellStyle name="Normale 5 3 3 2 2 2" xfId="24401"/>
    <cellStyle name="Normale 5 3 3 2 2 2 2" xfId="24402"/>
    <cellStyle name="Normale 5 3 3 2 2 2 2 2" xfId="24403"/>
    <cellStyle name="Normale 5 3 3 2 2 2 3" xfId="24404"/>
    <cellStyle name="Normale 5 3 3 2 2 3" xfId="24405"/>
    <cellStyle name="Normale 5 3 3 2 2 3 2" xfId="24406"/>
    <cellStyle name="Normale 5 3 3 2 2 4" xfId="24407"/>
    <cellStyle name="Normale 5 3 3 2 3" xfId="24408"/>
    <cellStyle name="Normale 5 3 3 2 3 2" xfId="24409"/>
    <cellStyle name="Normale 5 3 3 2 3 2 2" xfId="24410"/>
    <cellStyle name="Normale 5 3 3 2 3 3" xfId="24411"/>
    <cellStyle name="Normale 5 3 3 2 4" xfId="24412"/>
    <cellStyle name="Normale 5 3 3 2 4 2" xfId="24413"/>
    <cellStyle name="Normale 5 3 3 2 5" xfId="24414"/>
    <cellStyle name="Normale 5 3 3 3" xfId="24415"/>
    <cellStyle name="Normale 5 3 3 3 2" xfId="24416"/>
    <cellStyle name="Normale 5 3 3 3 2 2" xfId="24417"/>
    <cellStyle name="Normale 5 3 3 3 2 2 2" xfId="24418"/>
    <cellStyle name="Normale 5 3 3 3 2 3" xfId="24419"/>
    <cellStyle name="Normale 5 3 3 3 3" xfId="24420"/>
    <cellStyle name="Normale 5 3 3 3 3 2" xfId="24421"/>
    <cellStyle name="Normale 5 3 3 3 4" xfId="24422"/>
    <cellStyle name="Normale 5 3 3 4" xfId="24423"/>
    <cellStyle name="Normale 5 3 3 4 2" xfId="24424"/>
    <cellStyle name="Normale 5 3 3 4 2 2" xfId="24425"/>
    <cellStyle name="Normale 5 3 3 4 3" xfId="24426"/>
    <cellStyle name="Normale 5 3 3 5" xfId="24427"/>
    <cellStyle name="Normale 5 3 3 5 2" xfId="24428"/>
    <cellStyle name="Normale 5 3 3 6" xfId="24429"/>
    <cellStyle name="Normale 5 3 4" xfId="24430"/>
    <cellStyle name="Normale 5 3 4 2" xfId="24431"/>
    <cellStyle name="Normale 5 3 4 2 2" xfId="24432"/>
    <cellStyle name="Normale 5 3 4 2 2 2" xfId="24433"/>
    <cellStyle name="Normale 5 3 4 2 2 2 2" xfId="24434"/>
    <cellStyle name="Normale 5 3 4 2 2 3" xfId="24435"/>
    <cellStyle name="Normale 5 3 4 2 3" xfId="24436"/>
    <cellStyle name="Normale 5 3 4 2 3 2" xfId="24437"/>
    <cellStyle name="Normale 5 3 4 2 4" xfId="24438"/>
    <cellStyle name="Normale 5 3 4 3" xfId="24439"/>
    <cellStyle name="Normale 5 3 4 3 2" xfId="24440"/>
    <cellStyle name="Normale 5 3 4 3 2 2" xfId="24441"/>
    <cellStyle name="Normale 5 3 4 3 3" xfId="24442"/>
    <cellStyle name="Normale 5 3 4 4" xfId="24443"/>
    <cellStyle name="Normale 5 3 4 4 2" xfId="24444"/>
    <cellStyle name="Normale 5 3 4 5" xfId="24445"/>
    <cellStyle name="Normale 5 3 5" xfId="24446"/>
    <cellStyle name="Normale 5 3 5 2" xfId="24447"/>
    <cellStyle name="Normale 5 3 5 2 2" xfId="24448"/>
    <cellStyle name="Normale 5 3 5 2 2 2" xfId="24449"/>
    <cellStyle name="Normale 5 3 5 2 3" xfId="24450"/>
    <cellStyle name="Normale 5 3 5 3" xfId="24451"/>
    <cellStyle name="Normale 5 3 5 3 2" xfId="24452"/>
    <cellStyle name="Normale 5 3 5 4" xfId="24453"/>
    <cellStyle name="Normale 5 3 6" xfId="24454"/>
    <cellStyle name="Normale 5 3 6 2" xfId="24455"/>
    <cellStyle name="Normale 5 3 6 2 2" xfId="24456"/>
    <cellStyle name="Normale 5 3 6 3" xfId="24457"/>
    <cellStyle name="Normale 5 3 7" xfId="24458"/>
    <cellStyle name="Normale 5 3 7 2" xfId="24459"/>
    <cellStyle name="Normale 5 3 8" xfId="24460"/>
    <cellStyle name="Normale 5 3 8 2" xfId="24461"/>
    <cellStyle name="Normale 5 3 9" xfId="24462"/>
    <cellStyle name="Normale 5 3 9 2" xfId="24463"/>
    <cellStyle name="Normale 5 4" xfId="24464"/>
    <cellStyle name="Normale 5 4 2" xfId="24465"/>
    <cellStyle name="Normale 5 4 2 2" xfId="24466"/>
    <cellStyle name="Normale 5 4 2 2 2" xfId="24467"/>
    <cellStyle name="Normale 5 4 2 2 2 2" xfId="24468"/>
    <cellStyle name="Normale 5 4 2 2 2 2 2" xfId="24469"/>
    <cellStyle name="Normale 5 4 2 2 2 2 2 2" xfId="24470"/>
    <cellStyle name="Normale 5 4 2 2 2 2 3" xfId="24471"/>
    <cellStyle name="Normale 5 4 2 2 2 3" xfId="24472"/>
    <cellStyle name="Normale 5 4 2 2 2 3 2" xfId="24473"/>
    <cellStyle name="Normale 5 4 2 2 2 4" xfId="24474"/>
    <cellStyle name="Normale 5 4 2 2 3" xfId="24475"/>
    <cellStyle name="Normale 5 4 2 2 3 2" xfId="24476"/>
    <cellStyle name="Normale 5 4 2 2 3 2 2" xfId="24477"/>
    <cellStyle name="Normale 5 4 2 2 3 3" xfId="24478"/>
    <cellStyle name="Normale 5 4 2 2 4" xfId="24479"/>
    <cellStyle name="Normale 5 4 2 2 4 2" xfId="24480"/>
    <cellStyle name="Normale 5 4 2 2 5" xfId="24481"/>
    <cellStyle name="Normale 5 4 2 3" xfId="24482"/>
    <cellStyle name="Normale 5 4 2 3 2" xfId="24483"/>
    <cellStyle name="Normale 5 4 2 3 2 2" xfId="24484"/>
    <cellStyle name="Normale 5 4 2 3 2 2 2" xfId="24485"/>
    <cellStyle name="Normale 5 4 2 3 2 3" xfId="24486"/>
    <cellStyle name="Normale 5 4 2 3 3" xfId="24487"/>
    <cellStyle name="Normale 5 4 2 3 3 2" xfId="24488"/>
    <cellStyle name="Normale 5 4 2 3 4" xfId="24489"/>
    <cellStyle name="Normale 5 4 2 4" xfId="24490"/>
    <cellStyle name="Normale 5 4 2 4 2" xfId="24491"/>
    <cellStyle name="Normale 5 4 2 4 2 2" xfId="24492"/>
    <cellStyle name="Normale 5 4 2 4 3" xfId="24493"/>
    <cellStyle name="Normale 5 4 2 5" xfId="24494"/>
    <cellStyle name="Normale 5 4 2 5 2" xfId="24495"/>
    <cellStyle name="Normale 5 4 2 6" xfId="24496"/>
    <cellStyle name="Normale 5 4 2 6 2" xfId="24497"/>
    <cellStyle name="Normale 5 4 2 7" xfId="24498"/>
    <cellStyle name="Normale 5 4 3" xfId="24499"/>
    <cellStyle name="Normale 5 4 3 2" xfId="24500"/>
    <cellStyle name="Normale 5 4 3 2 2" xfId="24501"/>
    <cellStyle name="Normale 5 4 3 2 2 2" xfId="24502"/>
    <cellStyle name="Normale 5 4 3 2 2 2 2" xfId="24503"/>
    <cellStyle name="Normale 5 4 3 2 2 3" xfId="24504"/>
    <cellStyle name="Normale 5 4 3 2 3" xfId="24505"/>
    <cellStyle name="Normale 5 4 3 2 3 2" xfId="24506"/>
    <cellStyle name="Normale 5 4 3 2 4" xfId="24507"/>
    <cellStyle name="Normale 5 4 3 3" xfId="24508"/>
    <cellStyle name="Normale 5 4 3 3 2" xfId="24509"/>
    <cellStyle name="Normale 5 4 3 3 2 2" xfId="24510"/>
    <cellStyle name="Normale 5 4 3 3 3" xfId="24511"/>
    <cellStyle name="Normale 5 4 3 4" xfId="24512"/>
    <cellStyle name="Normale 5 4 3 4 2" xfId="24513"/>
    <cellStyle name="Normale 5 4 3 5" xfId="24514"/>
    <cellStyle name="Normale 5 4 4" xfId="24515"/>
    <cellStyle name="Normale 5 4 4 2" xfId="24516"/>
    <cellStyle name="Normale 5 4 4 2 2" xfId="24517"/>
    <cellStyle name="Normale 5 4 4 2 2 2" xfId="24518"/>
    <cellStyle name="Normale 5 4 4 2 3" xfId="24519"/>
    <cellStyle name="Normale 5 4 4 3" xfId="24520"/>
    <cellStyle name="Normale 5 4 4 3 2" xfId="24521"/>
    <cellStyle name="Normale 5 4 4 4" xfId="24522"/>
    <cellStyle name="Normale 5 4 5" xfId="24523"/>
    <cellStyle name="Normale 5 4 5 2" xfId="24524"/>
    <cellStyle name="Normale 5 4 5 2 2" xfId="24525"/>
    <cellStyle name="Normale 5 4 5 3" xfId="24526"/>
    <cellStyle name="Normale 5 4 6" xfId="24527"/>
    <cellStyle name="Normale 5 4 6 2" xfId="24528"/>
    <cellStyle name="Normale 5 4 7" xfId="24529"/>
    <cellStyle name="Normale 5 4 7 2" xfId="24530"/>
    <cellStyle name="Normale 5 4 8" xfId="24531"/>
    <cellStyle name="Normale 5 4 8 2" xfId="24532"/>
    <cellStyle name="Normale 5 4 9" xfId="24533"/>
    <cellStyle name="Normale 5 5" xfId="24534"/>
    <cellStyle name="Normale 5 5 2" xfId="24535"/>
    <cellStyle name="Normale 5 5 2 2" xfId="24536"/>
    <cellStyle name="Normale 5 5 2 3" xfId="24537"/>
    <cellStyle name="Normale 5 5 2 4" xfId="24538"/>
    <cellStyle name="Normale 5 6" xfId="24539"/>
    <cellStyle name="Normale 5 6 2" xfId="24540"/>
    <cellStyle name="Normale 5 6 2 2" xfId="24541"/>
    <cellStyle name="Normale 5 6 2 2 2" xfId="24542"/>
    <cellStyle name="Normale 5 6 2 2 2 2" xfId="24543"/>
    <cellStyle name="Normale 5 6 2 2 3" xfId="24544"/>
    <cellStyle name="Normale 5 6 2 3" xfId="24545"/>
    <cellStyle name="Normale 5 6 2 3 2" xfId="24546"/>
    <cellStyle name="Normale 5 6 2 4" xfId="24547"/>
    <cellStyle name="Normale 5 6 3" xfId="24548"/>
    <cellStyle name="Normale 5 6 3 2" xfId="24549"/>
    <cellStyle name="Normale 5 6 3 2 2" xfId="24550"/>
    <cellStyle name="Normale 5 6 3 3" xfId="24551"/>
    <cellStyle name="Normale 5 6 4" xfId="24552"/>
    <cellStyle name="Normale 5 6 4 2" xfId="24553"/>
    <cellStyle name="Normale 5 6 5" xfId="24554"/>
    <cellStyle name="Normale 5 6 6" xfId="24555"/>
    <cellStyle name="Normale 5 6 7" xfId="24556"/>
    <cellStyle name="Normale 5 7" xfId="24557"/>
    <cellStyle name="Normale 5 7 2" xfId="24558"/>
    <cellStyle name="Normale 5 7 2 2" xfId="24559"/>
    <cellStyle name="Normale 5 7 3" xfId="24560"/>
    <cellStyle name="Normale 5 8" xfId="24561"/>
    <cellStyle name="Normale 5 8 2" xfId="24562"/>
    <cellStyle name="Normale 5 9" xfId="24563"/>
    <cellStyle name="Normale 5 9 2" xfId="24564"/>
    <cellStyle name="Normale 6" xfId="24565"/>
    <cellStyle name="Normale 6 2" xfId="24566"/>
    <cellStyle name="Normale 6 2 2" xfId="24567"/>
    <cellStyle name="Normale 6 2 3" xfId="24568"/>
    <cellStyle name="Normale 6 2 4" xfId="24569"/>
    <cellStyle name="Normale 6 3" xfId="24570"/>
    <cellStyle name="Normale 7" xfId="24571"/>
    <cellStyle name="Normale 7 2" xfId="24572"/>
    <cellStyle name="Normale 7 2 2" xfId="24573"/>
    <cellStyle name="Normale 7 2 3" xfId="24574"/>
    <cellStyle name="Normale 7 3" xfId="24575"/>
    <cellStyle name="Normale 8" xfId="24576"/>
    <cellStyle name="Normale 8 10" xfId="24577"/>
    <cellStyle name="Normale 8 11" xfId="24578"/>
    <cellStyle name="Normale 8 2" xfId="24579"/>
    <cellStyle name="Normale 8 2 10" xfId="24580"/>
    <cellStyle name="Normale 8 2 2" xfId="24581"/>
    <cellStyle name="Normale 8 2 2 2" xfId="24582"/>
    <cellStyle name="Normale 8 2 2 2 2" xfId="24583"/>
    <cellStyle name="Normale 8 2 2 2 2 2" xfId="24584"/>
    <cellStyle name="Normale 8 2 2 2 2 2 2" xfId="24585"/>
    <cellStyle name="Normale 8 2 2 2 2 2 2 2" xfId="24586"/>
    <cellStyle name="Normale 8 2 2 2 2 2 2 2 2" xfId="24587"/>
    <cellStyle name="Normale 8 2 2 2 2 2 2 2 2 2" xfId="24588"/>
    <cellStyle name="Normale 8 2 2 2 2 2 2 2 3" xfId="24589"/>
    <cellStyle name="Normale 8 2 2 2 2 2 2 3" xfId="24590"/>
    <cellStyle name="Normale 8 2 2 2 2 2 2 3 2" xfId="24591"/>
    <cellStyle name="Normale 8 2 2 2 2 2 2 4" xfId="24592"/>
    <cellStyle name="Normale 8 2 2 2 2 2 3" xfId="24593"/>
    <cellStyle name="Normale 8 2 2 2 2 2 3 2" xfId="24594"/>
    <cellStyle name="Normale 8 2 2 2 2 2 3 2 2" xfId="24595"/>
    <cellStyle name="Normale 8 2 2 2 2 2 3 3" xfId="24596"/>
    <cellStyle name="Normale 8 2 2 2 2 2 4" xfId="24597"/>
    <cellStyle name="Normale 8 2 2 2 2 2 4 2" xfId="24598"/>
    <cellStyle name="Normale 8 2 2 2 2 2 5" xfId="24599"/>
    <cellStyle name="Normale 8 2 2 2 2 3" xfId="24600"/>
    <cellStyle name="Normale 8 2 2 2 2 3 2" xfId="24601"/>
    <cellStyle name="Normale 8 2 2 2 2 3 2 2" xfId="24602"/>
    <cellStyle name="Normale 8 2 2 2 2 3 2 2 2" xfId="24603"/>
    <cellStyle name="Normale 8 2 2 2 2 3 2 3" xfId="24604"/>
    <cellStyle name="Normale 8 2 2 2 2 3 3" xfId="24605"/>
    <cellStyle name="Normale 8 2 2 2 2 3 3 2" xfId="24606"/>
    <cellStyle name="Normale 8 2 2 2 2 3 4" xfId="24607"/>
    <cellStyle name="Normale 8 2 2 2 2 4" xfId="24608"/>
    <cellStyle name="Normale 8 2 2 2 2 4 2" xfId="24609"/>
    <cellStyle name="Normale 8 2 2 2 2 4 2 2" xfId="24610"/>
    <cellStyle name="Normale 8 2 2 2 2 4 3" xfId="24611"/>
    <cellStyle name="Normale 8 2 2 2 2 5" xfId="24612"/>
    <cellStyle name="Normale 8 2 2 2 2 5 2" xfId="24613"/>
    <cellStyle name="Normale 8 2 2 2 2 6" xfId="24614"/>
    <cellStyle name="Normale 8 2 2 2 3" xfId="24615"/>
    <cellStyle name="Normale 8 2 2 2 3 2" xfId="24616"/>
    <cellStyle name="Normale 8 2 2 2 3 2 2" xfId="24617"/>
    <cellStyle name="Normale 8 2 2 2 3 2 2 2" xfId="24618"/>
    <cellStyle name="Normale 8 2 2 2 3 2 2 2 2" xfId="24619"/>
    <cellStyle name="Normale 8 2 2 2 3 2 2 3" xfId="24620"/>
    <cellStyle name="Normale 8 2 2 2 3 2 3" xfId="24621"/>
    <cellStyle name="Normale 8 2 2 2 3 2 3 2" xfId="24622"/>
    <cellStyle name="Normale 8 2 2 2 3 2 4" xfId="24623"/>
    <cellStyle name="Normale 8 2 2 2 3 3" xfId="24624"/>
    <cellStyle name="Normale 8 2 2 2 3 3 2" xfId="24625"/>
    <cellStyle name="Normale 8 2 2 2 3 3 2 2" xfId="24626"/>
    <cellStyle name="Normale 8 2 2 2 3 3 3" xfId="24627"/>
    <cellStyle name="Normale 8 2 2 2 3 4" xfId="24628"/>
    <cellStyle name="Normale 8 2 2 2 3 4 2" xfId="24629"/>
    <cellStyle name="Normale 8 2 2 2 3 5" xfId="24630"/>
    <cellStyle name="Normale 8 2 2 2 4" xfId="24631"/>
    <cellStyle name="Normale 8 2 2 2 4 2" xfId="24632"/>
    <cellStyle name="Normale 8 2 2 2 4 2 2" xfId="24633"/>
    <cellStyle name="Normale 8 2 2 2 4 2 2 2" xfId="24634"/>
    <cellStyle name="Normale 8 2 2 2 4 2 3" xfId="24635"/>
    <cellStyle name="Normale 8 2 2 2 4 3" xfId="24636"/>
    <cellStyle name="Normale 8 2 2 2 4 3 2" xfId="24637"/>
    <cellStyle name="Normale 8 2 2 2 4 4" xfId="24638"/>
    <cellStyle name="Normale 8 2 2 2 5" xfId="24639"/>
    <cellStyle name="Normale 8 2 2 2 5 2" xfId="24640"/>
    <cellStyle name="Normale 8 2 2 2 5 2 2" xfId="24641"/>
    <cellStyle name="Normale 8 2 2 2 5 3" xfId="24642"/>
    <cellStyle name="Normale 8 2 2 2 6" xfId="24643"/>
    <cellStyle name="Normale 8 2 2 2 6 2" xfId="24644"/>
    <cellStyle name="Normale 8 2 2 2 7" xfId="24645"/>
    <cellStyle name="Normale 8 2 2 3" xfId="24646"/>
    <cellStyle name="Normale 8 2 2 3 2" xfId="24647"/>
    <cellStyle name="Normale 8 2 2 3 2 2" xfId="24648"/>
    <cellStyle name="Normale 8 2 2 3 2 2 2" xfId="24649"/>
    <cellStyle name="Normale 8 2 2 3 2 2 2 2" xfId="24650"/>
    <cellStyle name="Normale 8 2 2 3 2 2 2 2 2" xfId="24651"/>
    <cellStyle name="Normale 8 2 2 3 2 2 2 3" xfId="24652"/>
    <cellStyle name="Normale 8 2 2 3 2 2 3" xfId="24653"/>
    <cellStyle name="Normale 8 2 2 3 2 2 3 2" xfId="24654"/>
    <cellStyle name="Normale 8 2 2 3 2 2 4" xfId="24655"/>
    <cellStyle name="Normale 8 2 2 3 2 3" xfId="24656"/>
    <cellStyle name="Normale 8 2 2 3 2 3 2" xfId="24657"/>
    <cellStyle name="Normale 8 2 2 3 2 3 2 2" xfId="24658"/>
    <cellStyle name="Normale 8 2 2 3 2 3 3" xfId="24659"/>
    <cellStyle name="Normale 8 2 2 3 2 4" xfId="24660"/>
    <cellStyle name="Normale 8 2 2 3 2 4 2" xfId="24661"/>
    <cellStyle name="Normale 8 2 2 3 2 5" xfId="24662"/>
    <cellStyle name="Normale 8 2 2 3 3" xfId="24663"/>
    <cellStyle name="Normale 8 2 2 3 3 2" xfId="24664"/>
    <cellStyle name="Normale 8 2 2 3 3 2 2" xfId="24665"/>
    <cellStyle name="Normale 8 2 2 3 3 2 2 2" xfId="24666"/>
    <cellStyle name="Normale 8 2 2 3 3 2 3" xfId="24667"/>
    <cellStyle name="Normale 8 2 2 3 3 3" xfId="24668"/>
    <cellStyle name="Normale 8 2 2 3 3 3 2" xfId="24669"/>
    <cellStyle name="Normale 8 2 2 3 3 4" xfId="24670"/>
    <cellStyle name="Normale 8 2 2 3 4" xfId="24671"/>
    <cellStyle name="Normale 8 2 2 3 4 2" xfId="24672"/>
    <cellStyle name="Normale 8 2 2 3 4 2 2" xfId="24673"/>
    <cellStyle name="Normale 8 2 2 3 4 3" xfId="24674"/>
    <cellStyle name="Normale 8 2 2 3 5" xfId="24675"/>
    <cellStyle name="Normale 8 2 2 3 5 2" xfId="24676"/>
    <cellStyle name="Normale 8 2 2 3 6" xfId="24677"/>
    <cellStyle name="Normale 8 2 2 4" xfId="24678"/>
    <cellStyle name="Normale 8 2 2 4 2" xfId="24679"/>
    <cellStyle name="Normale 8 2 2 4 2 2" xfId="24680"/>
    <cellStyle name="Normale 8 2 2 4 2 2 2" xfId="24681"/>
    <cellStyle name="Normale 8 2 2 4 2 2 2 2" xfId="24682"/>
    <cellStyle name="Normale 8 2 2 4 2 2 3" xfId="24683"/>
    <cellStyle name="Normale 8 2 2 4 2 3" xfId="24684"/>
    <cellStyle name="Normale 8 2 2 4 2 3 2" xfId="24685"/>
    <cellStyle name="Normale 8 2 2 4 2 4" xfId="24686"/>
    <cellStyle name="Normale 8 2 2 4 3" xfId="24687"/>
    <cellStyle name="Normale 8 2 2 4 3 2" xfId="24688"/>
    <cellStyle name="Normale 8 2 2 4 3 2 2" xfId="24689"/>
    <cellStyle name="Normale 8 2 2 4 3 3" xfId="24690"/>
    <cellStyle name="Normale 8 2 2 4 4" xfId="24691"/>
    <cellStyle name="Normale 8 2 2 4 4 2" xfId="24692"/>
    <cellStyle name="Normale 8 2 2 4 5" xfId="24693"/>
    <cellStyle name="Normale 8 2 2 5" xfId="24694"/>
    <cellStyle name="Normale 8 2 2 5 2" xfId="24695"/>
    <cellStyle name="Normale 8 2 2 5 2 2" xfId="24696"/>
    <cellStyle name="Normale 8 2 2 5 2 2 2" xfId="24697"/>
    <cellStyle name="Normale 8 2 2 5 2 3" xfId="24698"/>
    <cellStyle name="Normale 8 2 2 5 3" xfId="24699"/>
    <cellStyle name="Normale 8 2 2 5 3 2" xfId="24700"/>
    <cellStyle name="Normale 8 2 2 5 4" xfId="24701"/>
    <cellStyle name="Normale 8 2 2 6" xfId="24702"/>
    <cellStyle name="Normale 8 2 2 6 2" xfId="24703"/>
    <cellStyle name="Normale 8 2 2 6 2 2" xfId="24704"/>
    <cellStyle name="Normale 8 2 2 6 3" xfId="24705"/>
    <cellStyle name="Normale 8 2 2 7" xfId="24706"/>
    <cellStyle name="Normale 8 2 2 7 2" xfId="24707"/>
    <cellStyle name="Normale 8 2 2 8" xfId="24708"/>
    <cellStyle name="Normale 8 2 3" xfId="24709"/>
    <cellStyle name="Normale 8 2 3 2" xfId="24710"/>
    <cellStyle name="Normale 8 2 3 2 2" xfId="24711"/>
    <cellStyle name="Normale 8 2 3 2 2 2" xfId="24712"/>
    <cellStyle name="Normale 8 2 3 2 2 2 2" xfId="24713"/>
    <cellStyle name="Normale 8 2 3 2 2 2 2 2" xfId="24714"/>
    <cellStyle name="Normale 8 2 3 2 2 2 2 2 2" xfId="24715"/>
    <cellStyle name="Normale 8 2 3 2 2 2 2 3" xfId="24716"/>
    <cellStyle name="Normale 8 2 3 2 2 2 3" xfId="24717"/>
    <cellStyle name="Normale 8 2 3 2 2 2 3 2" xfId="24718"/>
    <cellStyle name="Normale 8 2 3 2 2 2 4" xfId="24719"/>
    <cellStyle name="Normale 8 2 3 2 2 3" xfId="24720"/>
    <cellStyle name="Normale 8 2 3 2 2 3 2" xfId="24721"/>
    <cellStyle name="Normale 8 2 3 2 2 3 2 2" xfId="24722"/>
    <cellStyle name="Normale 8 2 3 2 2 3 3" xfId="24723"/>
    <cellStyle name="Normale 8 2 3 2 2 4" xfId="24724"/>
    <cellStyle name="Normale 8 2 3 2 2 4 2" xfId="24725"/>
    <cellStyle name="Normale 8 2 3 2 2 5" xfId="24726"/>
    <cellStyle name="Normale 8 2 3 2 3" xfId="24727"/>
    <cellStyle name="Normale 8 2 3 2 3 2" xfId="24728"/>
    <cellStyle name="Normale 8 2 3 2 3 2 2" xfId="24729"/>
    <cellStyle name="Normale 8 2 3 2 3 2 2 2" xfId="24730"/>
    <cellStyle name="Normale 8 2 3 2 3 2 3" xfId="24731"/>
    <cellStyle name="Normale 8 2 3 2 3 3" xfId="24732"/>
    <cellStyle name="Normale 8 2 3 2 3 3 2" xfId="24733"/>
    <cellStyle name="Normale 8 2 3 2 3 4" xfId="24734"/>
    <cellStyle name="Normale 8 2 3 2 4" xfId="24735"/>
    <cellStyle name="Normale 8 2 3 2 4 2" xfId="24736"/>
    <cellStyle name="Normale 8 2 3 2 4 2 2" xfId="24737"/>
    <cellStyle name="Normale 8 2 3 2 4 3" xfId="24738"/>
    <cellStyle name="Normale 8 2 3 2 5" xfId="24739"/>
    <cellStyle name="Normale 8 2 3 2 5 2" xfId="24740"/>
    <cellStyle name="Normale 8 2 3 2 6" xfId="24741"/>
    <cellStyle name="Normale 8 2 3 3" xfId="24742"/>
    <cellStyle name="Normale 8 2 3 3 2" xfId="24743"/>
    <cellStyle name="Normale 8 2 3 3 2 2" xfId="24744"/>
    <cellStyle name="Normale 8 2 3 3 2 2 2" xfId="24745"/>
    <cellStyle name="Normale 8 2 3 3 2 2 2 2" xfId="24746"/>
    <cellStyle name="Normale 8 2 3 3 2 2 3" xfId="24747"/>
    <cellStyle name="Normale 8 2 3 3 2 3" xfId="24748"/>
    <cellStyle name="Normale 8 2 3 3 2 3 2" xfId="24749"/>
    <cellStyle name="Normale 8 2 3 3 2 4" xfId="24750"/>
    <cellStyle name="Normale 8 2 3 3 3" xfId="24751"/>
    <cellStyle name="Normale 8 2 3 3 3 2" xfId="24752"/>
    <cellStyle name="Normale 8 2 3 3 3 2 2" xfId="24753"/>
    <cellStyle name="Normale 8 2 3 3 3 3" xfId="24754"/>
    <cellStyle name="Normale 8 2 3 3 4" xfId="24755"/>
    <cellStyle name="Normale 8 2 3 3 4 2" xfId="24756"/>
    <cellStyle name="Normale 8 2 3 3 5" xfId="24757"/>
    <cellStyle name="Normale 8 2 3 4" xfId="24758"/>
    <cellStyle name="Normale 8 2 3 4 2" xfId="24759"/>
    <cellStyle name="Normale 8 2 3 4 2 2" xfId="24760"/>
    <cellStyle name="Normale 8 2 3 4 2 2 2" xfId="24761"/>
    <cellStyle name="Normale 8 2 3 4 2 3" xfId="24762"/>
    <cellStyle name="Normale 8 2 3 4 3" xfId="24763"/>
    <cellStyle name="Normale 8 2 3 4 3 2" xfId="24764"/>
    <cellStyle name="Normale 8 2 3 4 4" xfId="24765"/>
    <cellStyle name="Normale 8 2 3 5" xfId="24766"/>
    <cellStyle name="Normale 8 2 3 5 2" xfId="24767"/>
    <cellStyle name="Normale 8 2 3 5 2 2" xfId="24768"/>
    <cellStyle name="Normale 8 2 3 5 3" xfId="24769"/>
    <cellStyle name="Normale 8 2 3 6" xfId="24770"/>
    <cellStyle name="Normale 8 2 3 6 2" xfId="24771"/>
    <cellStyle name="Normale 8 2 3 7" xfId="24772"/>
    <cellStyle name="Normale 8 2 4" xfId="24773"/>
    <cellStyle name="Normale 8 2 4 2" xfId="24774"/>
    <cellStyle name="Normale 8 2 4 2 2" xfId="24775"/>
    <cellStyle name="Normale 8 2 4 2 2 2" xfId="24776"/>
    <cellStyle name="Normale 8 2 4 2 2 2 2" xfId="24777"/>
    <cellStyle name="Normale 8 2 4 2 2 2 2 2" xfId="24778"/>
    <cellStyle name="Normale 8 2 4 2 2 2 3" xfId="24779"/>
    <cellStyle name="Normale 8 2 4 2 2 3" xfId="24780"/>
    <cellStyle name="Normale 8 2 4 2 2 3 2" xfId="24781"/>
    <cellStyle name="Normale 8 2 4 2 2 4" xfId="24782"/>
    <cellStyle name="Normale 8 2 4 2 3" xfId="24783"/>
    <cellStyle name="Normale 8 2 4 2 3 2" xfId="24784"/>
    <cellStyle name="Normale 8 2 4 2 3 2 2" xfId="24785"/>
    <cellStyle name="Normale 8 2 4 2 3 3" xfId="24786"/>
    <cellStyle name="Normale 8 2 4 2 4" xfId="24787"/>
    <cellStyle name="Normale 8 2 4 2 4 2" xfId="24788"/>
    <cellStyle name="Normale 8 2 4 2 5" xfId="24789"/>
    <cellStyle name="Normale 8 2 4 3" xfId="24790"/>
    <cellStyle name="Normale 8 2 4 3 2" xfId="24791"/>
    <cellStyle name="Normale 8 2 4 3 2 2" xfId="24792"/>
    <cellStyle name="Normale 8 2 4 3 2 2 2" xfId="24793"/>
    <cellStyle name="Normale 8 2 4 3 2 3" xfId="24794"/>
    <cellStyle name="Normale 8 2 4 3 3" xfId="24795"/>
    <cellStyle name="Normale 8 2 4 3 3 2" xfId="24796"/>
    <cellStyle name="Normale 8 2 4 3 4" xfId="24797"/>
    <cellStyle name="Normale 8 2 4 4" xfId="24798"/>
    <cellStyle name="Normale 8 2 4 4 2" xfId="24799"/>
    <cellStyle name="Normale 8 2 4 4 2 2" xfId="24800"/>
    <cellStyle name="Normale 8 2 4 4 3" xfId="24801"/>
    <cellStyle name="Normale 8 2 4 5" xfId="24802"/>
    <cellStyle name="Normale 8 2 4 5 2" xfId="24803"/>
    <cellStyle name="Normale 8 2 4 6" xfId="24804"/>
    <cellStyle name="Normale 8 2 5" xfId="24805"/>
    <cellStyle name="Normale 8 2 5 2" xfId="24806"/>
    <cellStyle name="Normale 8 2 5 2 2" xfId="24807"/>
    <cellStyle name="Normale 8 2 5 2 2 2" xfId="24808"/>
    <cellStyle name="Normale 8 2 5 2 2 2 2" xfId="24809"/>
    <cellStyle name="Normale 8 2 5 2 2 3" xfId="24810"/>
    <cellStyle name="Normale 8 2 5 2 3" xfId="24811"/>
    <cellStyle name="Normale 8 2 5 2 3 2" xfId="24812"/>
    <cellStyle name="Normale 8 2 5 2 4" xfId="24813"/>
    <cellStyle name="Normale 8 2 5 3" xfId="24814"/>
    <cellStyle name="Normale 8 2 5 3 2" xfId="24815"/>
    <cellStyle name="Normale 8 2 5 3 2 2" xfId="24816"/>
    <cellStyle name="Normale 8 2 5 3 3" xfId="24817"/>
    <cellStyle name="Normale 8 2 5 4" xfId="24818"/>
    <cellStyle name="Normale 8 2 5 4 2" xfId="24819"/>
    <cellStyle name="Normale 8 2 5 5" xfId="24820"/>
    <cellStyle name="Normale 8 2 6" xfId="24821"/>
    <cellStyle name="Normale 8 2 6 2" xfId="24822"/>
    <cellStyle name="Normale 8 2 6 2 2" xfId="24823"/>
    <cellStyle name="Normale 8 2 6 2 2 2" xfId="24824"/>
    <cellStyle name="Normale 8 2 6 2 3" xfId="24825"/>
    <cellStyle name="Normale 8 2 6 3" xfId="24826"/>
    <cellStyle name="Normale 8 2 6 3 2" xfId="24827"/>
    <cellStyle name="Normale 8 2 6 4" xfId="24828"/>
    <cellStyle name="Normale 8 2 7" xfId="24829"/>
    <cellStyle name="Normale 8 2 7 2" xfId="24830"/>
    <cellStyle name="Normale 8 2 7 2 2" xfId="24831"/>
    <cellStyle name="Normale 8 2 7 3" xfId="24832"/>
    <cellStyle name="Normale 8 2 8" xfId="24833"/>
    <cellStyle name="Normale 8 2 8 2" xfId="24834"/>
    <cellStyle name="Normale 8 2 9" xfId="24835"/>
    <cellStyle name="Normale 8 3" xfId="24836"/>
    <cellStyle name="Normale 8 3 2" xfId="24837"/>
    <cellStyle name="Normale 8 3 2 2" xfId="24838"/>
    <cellStyle name="Normale 8 3 2 2 2" xfId="24839"/>
    <cellStyle name="Normale 8 3 2 2 2 2" xfId="24840"/>
    <cellStyle name="Normale 8 3 2 2 2 2 2" xfId="24841"/>
    <cellStyle name="Normale 8 3 2 2 2 2 2 2" xfId="24842"/>
    <cellStyle name="Normale 8 3 2 2 2 2 2 2 2" xfId="24843"/>
    <cellStyle name="Normale 8 3 2 2 2 2 2 3" xfId="24844"/>
    <cellStyle name="Normale 8 3 2 2 2 2 3" xfId="24845"/>
    <cellStyle name="Normale 8 3 2 2 2 2 3 2" xfId="24846"/>
    <cellStyle name="Normale 8 3 2 2 2 2 4" xfId="24847"/>
    <cellStyle name="Normale 8 3 2 2 2 3" xfId="24848"/>
    <cellStyle name="Normale 8 3 2 2 2 3 2" xfId="24849"/>
    <cellStyle name="Normale 8 3 2 2 2 3 2 2" xfId="24850"/>
    <cellStyle name="Normale 8 3 2 2 2 3 3" xfId="24851"/>
    <cellStyle name="Normale 8 3 2 2 2 4" xfId="24852"/>
    <cellStyle name="Normale 8 3 2 2 2 4 2" xfId="24853"/>
    <cellStyle name="Normale 8 3 2 2 2 5" xfId="24854"/>
    <cellStyle name="Normale 8 3 2 2 3" xfId="24855"/>
    <cellStyle name="Normale 8 3 2 2 3 2" xfId="24856"/>
    <cellStyle name="Normale 8 3 2 2 3 2 2" xfId="24857"/>
    <cellStyle name="Normale 8 3 2 2 3 2 2 2" xfId="24858"/>
    <cellStyle name="Normale 8 3 2 2 3 2 3" xfId="24859"/>
    <cellStyle name="Normale 8 3 2 2 3 3" xfId="24860"/>
    <cellStyle name="Normale 8 3 2 2 3 3 2" xfId="24861"/>
    <cellStyle name="Normale 8 3 2 2 3 4" xfId="24862"/>
    <cellStyle name="Normale 8 3 2 2 4" xfId="24863"/>
    <cellStyle name="Normale 8 3 2 2 4 2" xfId="24864"/>
    <cellStyle name="Normale 8 3 2 2 4 2 2" xfId="24865"/>
    <cellStyle name="Normale 8 3 2 2 4 3" xfId="24866"/>
    <cellStyle name="Normale 8 3 2 2 5" xfId="24867"/>
    <cellStyle name="Normale 8 3 2 2 5 2" xfId="24868"/>
    <cellStyle name="Normale 8 3 2 2 6" xfId="24869"/>
    <cellStyle name="Normale 8 3 2 3" xfId="24870"/>
    <cellStyle name="Normale 8 3 2 3 2" xfId="24871"/>
    <cellStyle name="Normale 8 3 2 3 2 2" xfId="24872"/>
    <cellStyle name="Normale 8 3 2 3 2 2 2" xfId="24873"/>
    <cellStyle name="Normale 8 3 2 3 2 2 2 2" xfId="24874"/>
    <cellStyle name="Normale 8 3 2 3 2 2 3" xfId="24875"/>
    <cellStyle name="Normale 8 3 2 3 2 3" xfId="24876"/>
    <cellStyle name="Normale 8 3 2 3 2 3 2" xfId="24877"/>
    <cellStyle name="Normale 8 3 2 3 2 4" xfId="24878"/>
    <cellStyle name="Normale 8 3 2 3 3" xfId="24879"/>
    <cellStyle name="Normale 8 3 2 3 3 2" xfId="24880"/>
    <cellStyle name="Normale 8 3 2 3 3 2 2" xfId="24881"/>
    <cellStyle name="Normale 8 3 2 3 3 3" xfId="24882"/>
    <cellStyle name="Normale 8 3 2 3 4" xfId="24883"/>
    <cellStyle name="Normale 8 3 2 3 4 2" xfId="24884"/>
    <cellStyle name="Normale 8 3 2 3 5" xfId="24885"/>
    <cellStyle name="Normale 8 3 2 4" xfId="24886"/>
    <cellStyle name="Normale 8 3 2 4 2" xfId="24887"/>
    <cellStyle name="Normale 8 3 2 4 2 2" xfId="24888"/>
    <cellStyle name="Normale 8 3 2 4 2 2 2" xfId="24889"/>
    <cellStyle name="Normale 8 3 2 4 2 3" xfId="24890"/>
    <cellStyle name="Normale 8 3 2 4 3" xfId="24891"/>
    <cellStyle name="Normale 8 3 2 4 3 2" xfId="24892"/>
    <cellStyle name="Normale 8 3 2 4 4" xfId="24893"/>
    <cellStyle name="Normale 8 3 2 5" xfId="24894"/>
    <cellStyle name="Normale 8 3 2 5 2" xfId="24895"/>
    <cellStyle name="Normale 8 3 2 5 2 2" xfId="24896"/>
    <cellStyle name="Normale 8 3 2 5 3" xfId="24897"/>
    <cellStyle name="Normale 8 3 2 6" xfId="24898"/>
    <cellStyle name="Normale 8 3 2 6 2" xfId="24899"/>
    <cellStyle name="Normale 8 3 2 7" xfId="24900"/>
    <cellStyle name="Normale 8 3 3" xfId="24901"/>
    <cellStyle name="Normale 8 3 3 2" xfId="24902"/>
    <cellStyle name="Normale 8 3 3 2 2" xfId="24903"/>
    <cellStyle name="Normale 8 3 3 2 2 2" xfId="24904"/>
    <cellStyle name="Normale 8 3 3 2 2 2 2" xfId="24905"/>
    <cellStyle name="Normale 8 3 3 2 2 2 2 2" xfId="24906"/>
    <cellStyle name="Normale 8 3 3 2 2 2 3" xfId="24907"/>
    <cellStyle name="Normale 8 3 3 2 2 3" xfId="24908"/>
    <cellStyle name="Normale 8 3 3 2 2 3 2" xfId="24909"/>
    <cellStyle name="Normale 8 3 3 2 2 4" xfId="24910"/>
    <cellStyle name="Normale 8 3 3 2 3" xfId="24911"/>
    <cellStyle name="Normale 8 3 3 2 3 2" xfId="24912"/>
    <cellStyle name="Normale 8 3 3 2 3 2 2" xfId="24913"/>
    <cellStyle name="Normale 8 3 3 2 3 3" xfId="24914"/>
    <cellStyle name="Normale 8 3 3 2 4" xfId="24915"/>
    <cellStyle name="Normale 8 3 3 2 4 2" xfId="24916"/>
    <cellStyle name="Normale 8 3 3 2 5" xfId="24917"/>
    <cellStyle name="Normale 8 3 3 3" xfId="24918"/>
    <cellStyle name="Normale 8 3 3 3 2" xfId="24919"/>
    <cellStyle name="Normale 8 3 3 3 2 2" xfId="24920"/>
    <cellStyle name="Normale 8 3 3 3 2 2 2" xfId="24921"/>
    <cellStyle name="Normale 8 3 3 3 2 3" xfId="24922"/>
    <cellStyle name="Normale 8 3 3 3 3" xfId="24923"/>
    <cellStyle name="Normale 8 3 3 3 3 2" xfId="24924"/>
    <cellStyle name="Normale 8 3 3 3 4" xfId="24925"/>
    <cellStyle name="Normale 8 3 3 4" xfId="24926"/>
    <cellStyle name="Normale 8 3 3 4 2" xfId="24927"/>
    <cellStyle name="Normale 8 3 3 4 2 2" xfId="24928"/>
    <cellStyle name="Normale 8 3 3 4 3" xfId="24929"/>
    <cellStyle name="Normale 8 3 3 5" xfId="24930"/>
    <cellStyle name="Normale 8 3 3 5 2" xfId="24931"/>
    <cellStyle name="Normale 8 3 3 6" xfId="24932"/>
    <cellStyle name="Normale 8 3 4" xfId="24933"/>
    <cellStyle name="Normale 8 3 4 2" xfId="24934"/>
    <cellStyle name="Normale 8 3 4 2 2" xfId="24935"/>
    <cellStyle name="Normale 8 3 4 2 2 2" xfId="24936"/>
    <cellStyle name="Normale 8 3 4 2 2 2 2" xfId="24937"/>
    <cellStyle name="Normale 8 3 4 2 2 3" xfId="24938"/>
    <cellStyle name="Normale 8 3 4 2 3" xfId="24939"/>
    <cellStyle name="Normale 8 3 4 2 3 2" xfId="24940"/>
    <cellStyle name="Normale 8 3 4 2 4" xfId="24941"/>
    <cellStyle name="Normale 8 3 4 3" xfId="24942"/>
    <cellStyle name="Normale 8 3 4 3 2" xfId="24943"/>
    <cellStyle name="Normale 8 3 4 3 2 2" xfId="24944"/>
    <cellStyle name="Normale 8 3 4 3 3" xfId="24945"/>
    <cellStyle name="Normale 8 3 4 4" xfId="24946"/>
    <cellStyle name="Normale 8 3 4 4 2" xfId="24947"/>
    <cellStyle name="Normale 8 3 4 5" xfId="24948"/>
    <cellStyle name="Normale 8 3 5" xfId="24949"/>
    <cellStyle name="Normale 8 3 5 2" xfId="24950"/>
    <cellStyle name="Normale 8 3 5 2 2" xfId="24951"/>
    <cellStyle name="Normale 8 3 5 2 2 2" xfId="24952"/>
    <cellStyle name="Normale 8 3 5 2 3" xfId="24953"/>
    <cellStyle name="Normale 8 3 5 3" xfId="24954"/>
    <cellStyle name="Normale 8 3 5 3 2" xfId="24955"/>
    <cellStyle name="Normale 8 3 5 4" xfId="24956"/>
    <cellStyle name="Normale 8 3 6" xfId="24957"/>
    <cellStyle name="Normale 8 3 6 2" xfId="24958"/>
    <cellStyle name="Normale 8 3 6 2 2" xfId="24959"/>
    <cellStyle name="Normale 8 3 6 3" xfId="24960"/>
    <cellStyle name="Normale 8 3 7" xfId="24961"/>
    <cellStyle name="Normale 8 3 7 2" xfId="24962"/>
    <cellStyle name="Normale 8 3 8" xfId="24963"/>
    <cellStyle name="Normale 8 4" xfId="24964"/>
    <cellStyle name="Normale 8 4 2" xfId="24965"/>
    <cellStyle name="Normale 8 4 2 2" xfId="24966"/>
    <cellStyle name="Normale 8 4 2 2 2" xfId="24967"/>
    <cellStyle name="Normale 8 4 2 2 2 2" xfId="24968"/>
    <cellStyle name="Normale 8 4 2 2 2 2 2" xfId="24969"/>
    <cellStyle name="Normale 8 4 2 2 2 2 2 2" xfId="24970"/>
    <cellStyle name="Normale 8 4 2 2 2 2 3" xfId="24971"/>
    <cellStyle name="Normale 8 4 2 2 2 3" xfId="24972"/>
    <cellStyle name="Normale 8 4 2 2 2 3 2" xfId="24973"/>
    <cellStyle name="Normale 8 4 2 2 2 4" xfId="24974"/>
    <cellStyle name="Normale 8 4 2 2 3" xfId="24975"/>
    <cellStyle name="Normale 8 4 2 2 3 2" xfId="24976"/>
    <cellStyle name="Normale 8 4 2 2 3 2 2" xfId="24977"/>
    <cellStyle name="Normale 8 4 2 2 3 3" xfId="24978"/>
    <cellStyle name="Normale 8 4 2 2 4" xfId="24979"/>
    <cellStyle name="Normale 8 4 2 2 4 2" xfId="24980"/>
    <cellStyle name="Normale 8 4 2 2 5" xfId="24981"/>
    <cellStyle name="Normale 8 4 2 3" xfId="24982"/>
    <cellStyle name="Normale 8 4 2 3 2" xfId="24983"/>
    <cellStyle name="Normale 8 4 2 3 2 2" xfId="24984"/>
    <cellStyle name="Normale 8 4 2 3 2 2 2" xfId="24985"/>
    <cellStyle name="Normale 8 4 2 3 2 3" xfId="24986"/>
    <cellStyle name="Normale 8 4 2 3 3" xfId="24987"/>
    <cellStyle name="Normale 8 4 2 3 3 2" xfId="24988"/>
    <cellStyle name="Normale 8 4 2 3 4" xfId="24989"/>
    <cellStyle name="Normale 8 4 2 4" xfId="24990"/>
    <cellStyle name="Normale 8 4 2 4 2" xfId="24991"/>
    <cellStyle name="Normale 8 4 2 4 2 2" xfId="24992"/>
    <cellStyle name="Normale 8 4 2 4 3" xfId="24993"/>
    <cellStyle name="Normale 8 4 2 5" xfId="24994"/>
    <cellStyle name="Normale 8 4 2 5 2" xfId="24995"/>
    <cellStyle name="Normale 8 4 2 6" xfId="24996"/>
    <cellStyle name="Normale 8 4 3" xfId="24997"/>
    <cellStyle name="Normale 8 4 3 2" xfId="24998"/>
    <cellStyle name="Normale 8 4 3 2 2" xfId="24999"/>
    <cellStyle name="Normale 8 4 3 2 2 2" xfId="25000"/>
    <cellStyle name="Normale 8 4 3 2 2 2 2" xfId="25001"/>
    <cellStyle name="Normale 8 4 3 2 2 3" xfId="25002"/>
    <cellStyle name="Normale 8 4 3 2 3" xfId="25003"/>
    <cellStyle name="Normale 8 4 3 2 3 2" xfId="25004"/>
    <cellStyle name="Normale 8 4 3 2 4" xfId="25005"/>
    <cellStyle name="Normale 8 4 3 3" xfId="25006"/>
    <cellStyle name="Normale 8 4 3 3 2" xfId="25007"/>
    <cellStyle name="Normale 8 4 3 3 2 2" xfId="25008"/>
    <cellStyle name="Normale 8 4 3 3 3" xfId="25009"/>
    <cellStyle name="Normale 8 4 3 4" xfId="25010"/>
    <cellStyle name="Normale 8 4 3 4 2" xfId="25011"/>
    <cellStyle name="Normale 8 4 3 5" xfId="25012"/>
    <cellStyle name="Normale 8 4 4" xfId="25013"/>
    <cellStyle name="Normale 8 4 4 2" xfId="25014"/>
    <cellStyle name="Normale 8 4 4 2 2" xfId="25015"/>
    <cellStyle name="Normale 8 4 4 2 2 2" xfId="25016"/>
    <cellStyle name="Normale 8 4 4 2 3" xfId="25017"/>
    <cellStyle name="Normale 8 4 4 3" xfId="25018"/>
    <cellStyle name="Normale 8 4 4 3 2" xfId="25019"/>
    <cellStyle name="Normale 8 4 4 4" xfId="25020"/>
    <cellStyle name="Normale 8 4 5" xfId="25021"/>
    <cellStyle name="Normale 8 4 5 2" xfId="25022"/>
    <cellStyle name="Normale 8 4 5 2 2" xfId="25023"/>
    <cellStyle name="Normale 8 4 5 3" xfId="25024"/>
    <cellStyle name="Normale 8 4 6" xfId="25025"/>
    <cellStyle name="Normale 8 4 6 2" xfId="25026"/>
    <cellStyle name="Normale 8 4 7" xfId="25027"/>
    <cellStyle name="Normale 8 5" xfId="25028"/>
    <cellStyle name="Normale 8 5 2" xfId="25029"/>
    <cellStyle name="Normale 8 5 2 2" xfId="25030"/>
    <cellStyle name="Normale 8 5 2 2 2" xfId="25031"/>
    <cellStyle name="Normale 8 5 2 2 2 2" xfId="25032"/>
    <cellStyle name="Normale 8 5 2 2 2 2 2" xfId="25033"/>
    <cellStyle name="Normale 8 5 2 2 2 3" xfId="25034"/>
    <cellStyle name="Normale 8 5 2 2 3" xfId="25035"/>
    <cellStyle name="Normale 8 5 2 2 3 2" xfId="25036"/>
    <cellStyle name="Normale 8 5 2 2 4" xfId="25037"/>
    <cellStyle name="Normale 8 5 2 3" xfId="25038"/>
    <cellStyle name="Normale 8 5 2 3 2" xfId="25039"/>
    <cellStyle name="Normale 8 5 2 3 2 2" xfId="25040"/>
    <cellStyle name="Normale 8 5 2 3 3" xfId="25041"/>
    <cellStyle name="Normale 8 5 2 4" xfId="25042"/>
    <cellStyle name="Normale 8 5 2 4 2" xfId="25043"/>
    <cellStyle name="Normale 8 5 2 5" xfId="25044"/>
    <cellStyle name="Normale 8 5 3" xfId="25045"/>
    <cellStyle name="Normale 8 5 3 2" xfId="25046"/>
    <cellStyle name="Normale 8 5 3 2 2" xfId="25047"/>
    <cellStyle name="Normale 8 5 3 2 2 2" xfId="25048"/>
    <cellStyle name="Normale 8 5 3 2 3" xfId="25049"/>
    <cellStyle name="Normale 8 5 3 3" xfId="25050"/>
    <cellStyle name="Normale 8 5 3 3 2" xfId="25051"/>
    <cellStyle name="Normale 8 5 3 4" xfId="25052"/>
    <cellStyle name="Normale 8 5 4" xfId="25053"/>
    <cellStyle name="Normale 8 5 4 2" xfId="25054"/>
    <cellStyle name="Normale 8 5 4 2 2" xfId="25055"/>
    <cellStyle name="Normale 8 5 4 3" xfId="25056"/>
    <cellStyle name="Normale 8 5 5" xfId="25057"/>
    <cellStyle name="Normale 8 5 5 2" xfId="25058"/>
    <cellStyle name="Normale 8 5 6" xfId="25059"/>
    <cellStyle name="Normale 8 6" xfId="25060"/>
    <cellStyle name="Normale 8 6 2" xfId="25061"/>
    <cellStyle name="Normale 8 6 2 2" xfId="25062"/>
    <cellStyle name="Normale 8 6 2 2 2" xfId="25063"/>
    <cellStyle name="Normale 8 6 2 2 2 2" xfId="25064"/>
    <cellStyle name="Normale 8 6 2 2 3" xfId="25065"/>
    <cellStyle name="Normale 8 6 2 3" xfId="25066"/>
    <cellStyle name="Normale 8 6 2 3 2" xfId="25067"/>
    <cellStyle name="Normale 8 6 2 4" xfId="25068"/>
    <cellStyle name="Normale 8 6 3" xfId="25069"/>
    <cellStyle name="Normale 8 6 3 2" xfId="25070"/>
    <cellStyle name="Normale 8 6 3 2 2" xfId="25071"/>
    <cellStyle name="Normale 8 6 3 3" xfId="25072"/>
    <cellStyle name="Normale 8 6 4" xfId="25073"/>
    <cellStyle name="Normale 8 6 4 2" xfId="25074"/>
    <cellStyle name="Normale 8 6 5" xfId="25075"/>
    <cellStyle name="Normale 8 7" xfId="25076"/>
    <cellStyle name="Normale 8 7 2" xfId="25077"/>
    <cellStyle name="Normale 8 7 2 2" xfId="25078"/>
    <cellStyle name="Normale 8 7 2 2 2" xfId="25079"/>
    <cellStyle name="Normale 8 7 2 3" xfId="25080"/>
    <cellStyle name="Normale 8 7 3" xfId="25081"/>
    <cellStyle name="Normale 8 7 3 2" xfId="25082"/>
    <cellStyle name="Normale 8 7 4" xfId="25083"/>
    <cellStyle name="Normale 8 8" xfId="25084"/>
    <cellStyle name="Normale 8 8 2" xfId="25085"/>
    <cellStyle name="Normale 8 8 2 2" xfId="25086"/>
    <cellStyle name="Normale 8 8 3" xfId="25087"/>
    <cellStyle name="Normale 8 9" xfId="25088"/>
    <cellStyle name="Normale 8 9 2" xfId="25089"/>
    <cellStyle name="Normale 9" xfId="25090"/>
    <cellStyle name="Normale 9 2" xfId="25091"/>
    <cellStyle name="Normale 9 2 2" xfId="25092"/>
    <cellStyle name="Normale 9 2 2 2" xfId="25093"/>
    <cellStyle name="Normale 9 2 2 2 2" xfId="25094"/>
    <cellStyle name="Normale 9 2 2 3" xfId="25095"/>
    <cellStyle name="Normale 9 2 2 4" xfId="25096"/>
    <cellStyle name="Normale 9 2 3" xfId="25097"/>
    <cellStyle name="Normale 9 2 3 2" xfId="25098"/>
    <cellStyle name="Normale 9 2 4" xfId="25099"/>
    <cellStyle name="Normale 9 3" xfId="25100"/>
    <cellStyle name="Normale 9 3 2" xfId="25101"/>
    <cellStyle name="Normale 9 3 2 2" xfId="25102"/>
    <cellStyle name="Normale 9 3 3" xfId="25103"/>
    <cellStyle name="Normale 9 3 3 2" xfId="25104"/>
    <cellStyle name="Normale 9 3 4" xfId="25105"/>
    <cellStyle name="Normale 9 3 5" xfId="25106"/>
    <cellStyle name="Normale 9 4" xfId="25107"/>
    <cellStyle name="Normale 9 4 2" xfId="25108"/>
    <cellStyle name="Normale 9 4 2 2" xfId="25109"/>
    <cellStyle name="Normale 9 4 3" xfId="25110"/>
    <cellStyle name="Normale 9 5" xfId="25111"/>
    <cellStyle name="Normale 9 5 2" xfId="25112"/>
    <cellStyle name="Normale 9 6" xfId="25113"/>
    <cellStyle name="Nota 2" xfId="25114"/>
    <cellStyle name="Nota 2 10" xfId="25115"/>
    <cellStyle name="Nota 2 10 2" xfId="25116"/>
    <cellStyle name="Nota 2 11" xfId="25117"/>
    <cellStyle name="Nota 2 11 2" xfId="25118"/>
    <cellStyle name="Nota 2 12" xfId="25119"/>
    <cellStyle name="Nota 2 13" xfId="25120"/>
    <cellStyle name="Nota 2 14" xfId="25121"/>
    <cellStyle name="Nota 2 2" xfId="25122"/>
    <cellStyle name="Nota 2 2 10" xfId="25123"/>
    <cellStyle name="Nota 2 2 10 2" xfId="25124"/>
    <cellStyle name="Nota 2 2 11" xfId="25125"/>
    <cellStyle name="Nota 2 2 2" xfId="25126"/>
    <cellStyle name="Nota 2 2 2 10" xfId="25127"/>
    <cellStyle name="Nota 2 2 2 2" xfId="25128"/>
    <cellStyle name="Nota 2 2 2 2 2" xfId="25129"/>
    <cellStyle name="Nota 2 2 2 2 2 2" xfId="25130"/>
    <cellStyle name="Nota 2 2 2 2 2 2 2" xfId="25131"/>
    <cellStyle name="Nota 2 2 2 2 2 2 2 2" xfId="25132"/>
    <cellStyle name="Nota 2 2 2 2 2 2 2 2 2" xfId="25133"/>
    <cellStyle name="Nota 2 2 2 2 2 2 2 2 2 2" xfId="25134"/>
    <cellStyle name="Nota 2 2 2 2 2 2 2 2 3" xfId="25135"/>
    <cellStyle name="Nota 2 2 2 2 2 2 2 3" xfId="25136"/>
    <cellStyle name="Nota 2 2 2 2 2 2 2 3 2" xfId="25137"/>
    <cellStyle name="Nota 2 2 2 2 2 2 2 4" xfId="25138"/>
    <cellStyle name="Nota 2 2 2 2 2 2 3" xfId="25139"/>
    <cellStyle name="Nota 2 2 2 2 2 2 3 2" xfId="25140"/>
    <cellStyle name="Nota 2 2 2 2 2 2 3 2 2" xfId="25141"/>
    <cellStyle name="Nota 2 2 2 2 2 2 3 3" xfId="25142"/>
    <cellStyle name="Nota 2 2 2 2 2 2 4" xfId="25143"/>
    <cellStyle name="Nota 2 2 2 2 2 2 4 2" xfId="25144"/>
    <cellStyle name="Nota 2 2 2 2 2 2 5" xfId="25145"/>
    <cellStyle name="Nota 2 2 2 2 2 3" xfId="25146"/>
    <cellStyle name="Nota 2 2 2 2 2 3 2" xfId="25147"/>
    <cellStyle name="Nota 2 2 2 2 2 3 2 2" xfId="25148"/>
    <cellStyle name="Nota 2 2 2 2 2 3 2 2 2" xfId="25149"/>
    <cellStyle name="Nota 2 2 2 2 2 3 2 3" xfId="25150"/>
    <cellStyle name="Nota 2 2 2 2 2 3 3" xfId="25151"/>
    <cellStyle name="Nota 2 2 2 2 2 3 3 2" xfId="25152"/>
    <cellStyle name="Nota 2 2 2 2 2 3 4" xfId="25153"/>
    <cellStyle name="Nota 2 2 2 2 2 4" xfId="25154"/>
    <cellStyle name="Nota 2 2 2 2 2 4 2" xfId="25155"/>
    <cellStyle name="Nota 2 2 2 2 2 4 2 2" xfId="25156"/>
    <cellStyle name="Nota 2 2 2 2 2 4 3" xfId="25157"/>
    <cellStyle name="Nota 2 2 2 2 2 5" xfId="25158"/>
    <cellStyle name="Nota 2 2 2 2 2 5 2" xfId="25159"/>
    <cellStyle name="Nota 2 2 2 2 2 6" xfId="25160"/>
    <cellStyle name="Nota 2 2 2 2 2 6 2" xfId="25161"/>
    <cellStyle name="Nota 2 2 2 2 2 7" xfId="25162"/>
    <cellStyle name="Nota 2 2 2 2 2 7 2" xfId="25163"/>
    <cellStyle name="Nota 2 2 2 2 2 8" xfId="25164"/>
    <cellStyle name="Nota 2 2 2 2 3" xfId="25165"/>
    <cellStyle name="Nota 2 2 2 2 3 2" xfId="25166"/>
    <cellStyle name="Nota 2 2 2 2 3 2 2" xfId="25167"/>
    <cellStyle name="Nota 2 2 2 2 3 2 2 2" xfId="25168"/>
    <cellStyle name="Nota 2 2 2 2 3 2 2 2 2" xfId="25169"/>
    <cellStyle name="Nota 2 2 2 2 3 2 2 3" xfId="25170"/>
    <cellStyle name="Nota 2 2 2 2 3 2 3" xfId="25171"/>
    <cellStyle name="Nota 2 2 2 2 3 2 3 2" xfId="25172"/>
    <cellStyle name="Nota 2 2 2 2 3 2 4" xfId="25173"/>
    <cellStyle name="Nota 2 2 2 2 3 3" xfId="25174"/>
    <cellStyle name="Nota 2 2 2 2 3 3 2" xfId="25175"/>
    <cellStyle name="Nota 2 2 2 2 3 3 2 2" xfId="25176"/>
    <cellStyle name="Nota 2 2 2 2 3 3 3" xfId="25177"/>
    <cellStyle name="Nota 2 2 2 2 3 4" xfId="25178"/>
    <cellStyle name="Nota 2 2 2 2 3 4 2" xfId="25179"/>
    <cellStyle name="Nota 2 2 2 2 3 5" xfId="25180"/>
    <cellStyle name="Nota 2 2 2 2 4" xfId="25181"/>
    <cellStyle name="Nota 2 2 2 2 4 2" xfId="25182"/>
    <cellStyle name="Nota 2 2 2 2 4 2 2" xfId="25183"/>
    <cellStyle name="Nota 2 2 2 2 4 2 2 2" xfId="25184"/>
    <cellStyle name="Nota 2 2 2 2 4 2 3" xfId="25185"/>
    <cellStyle name="Nota 2 2 2 2 4 3" xfId="25186"/>
    <cellStyle name="Nota 2 2 2 2 4 3 2" xfId="25187"/>
    <cellStyle name="Nota 2 2 2 2 4 4" xfId="25188"/>
    <cellStyle name="Nota 2 2 2 2 5" xfId="25189"/>
    <cellStyle name="Nota 2 2 2 2 5 2" xfId="25190"/>
    <cellStyle name="Nota 2 2 2 2 5 2 2" xfId="25191"/>
    <cellStyle name="Nota 2 2 2 2 5 3" xfId="25192"/>
    <cellStyle name="Nota 2 2 2 2 6" xfId="25193"/>
    <cellStyle name="Nota 2 2 2 2 6 2" xfId="25194"/>
    <cellStyle name="Nota 2 2 2 2 7" xfId="25195"/>
    <cellStyle name="Nota 2 2 2 2 7 2" xfId="25196"/>
    <cellStyle name="Nota 2 2 2 2 8" xfId="25197"/>
    <cellStyle name="Nota 2 2 2 2 8 2" xfId="25198"/>
    <cellStyle name="Nota 2 2 2 2 9" xfId="25199"/>
    <cellStyle name="Nota 2 2 2 3" xfId="25200"/>
    <cellStyle name="Nota 2 2 2 3 2" xfId="25201"/>
    <cellStyle name="Nota 2 2 2 3 2 2" xfId="25202"/>
    <cellStyle name="Nota 2 2 2 3 2 2 2" xfId="25203"/>
    <cellStyle name="Nota 2 2 2 3 2 2 2 2" xfId="25204"/>
    <cellStyle name="Nota 2 2 2 3 2 2 2 2 2" xfId="25205"/>
    <cellStyle name="Nota 2 2 2 3 2 2 2 3" xfId="25206"/>
    <cellStyle name="Nota 2 2 2 3 2 2 3" xfId="25207"/>
    <cellStyle name="Nota 2 2 2 3 2 2 3 2" xfId="25208"/>
    <cellStyle name="Nota 2 2 2 3 2 2 4" xfId="25209"/>
    <cellStyle name="Nota 2 2 2 3 2 3" xfId="25210"/>
    <cellStyle name="Nota 2 2 2 3 2 3 2" xfId="25211"/>
    <cellStyle name="Nota 2 2 2 3 2 3 2 2" xfId="25212"/>
    <cellStyle name="Nota 2 2 2 3 2 3 3" xfId="25213"/>
    <cellStyle name="Nota 2 2 2 3 2 4" xfId="25214"/>
    <cellStyle name="Nota 2 2 2 3 2 4 2" xfId="25215"/>
    <cellStyle name="Nota 2 2 2 3 2 5" xfId="25216"/>
    <cellStyle name="Nota 2 2 2 3 2 5 2" xfId="25217"/>
    <cellStyle name="Nota 2 2 2 3 2 6" xfId="25218"/>
    <cellStyle name="Nota 2 2 2 3 3" xfId="25219"/>
    <cellStyle name="Nota 2 2 2 3 3 2" xfId="25220"/>
    <cellStyle name="Nota 2 2 2 3 3 2 2" xfId="25221"/>
    <cellStyle name="Nota 2 2 2 3 3 2 2 2" xfId="25222"/>
    <cellStyle name="Nota 2 2 2 3 3 2 3" xfId="25223"/>
    <cellStyle name="Nota 2 2 2 3 3 3" xfId="25224"/>
    <cellStyle name="Nota 2 2 2 3 3 3 2" xfId="25225"/>
    <cellStyle name="Nota 2 2 2 3 3 4" xfId="25226"/>
    <cellStyle name="Nota 2 2 2 3 4" xfId="25227"/>
    <cellStyle name="Nota 2 2 2 3 4 2" xfId="25228"/>
    <cellStyle name="Nota 2 2 2 3 4 2 2" xfId="25229"/>
    <cellStyle name="Nota 2 2 2 3 4 3" xfId="25230"/>
    <cellStyle name="Nota 2 2 2 3 5" xfId="25231"/>
    <cellStyle name="Nota 2 2 2 3 5 2" xfId="25232"/>
    <cellStyle name="Nota 2 2 2 3 6" xfId="25233"/>
    <cellStyle name="Nota 2 2 2 3 6 2" xfId="25234"/>
    <cellStyle name="Nota 2 2 2 3 7" xfId="25235"/>
    <cellStyle name="Nota 2 2 2 3 7 2" xfId="25236"/>
    <cellStyle name="Nota 2 2 2 3 8" xfId="25237"/>
    <cellStyle name="Nota 2 2 2 4" xfId="25238"/>
    <cellStyle name="Nota 2 2 2 4 2" xfId="25239"/>
    <cellStyle name="Nota 2 2 2 4 2 2" xfId="25240"/>
    <cellStyle name="Nota 2 2 2 4 2 2 2" xfId="25241"/>
    <cellStyle name="Nota 2 2 2 4 2 2 2 2" xfId="25242"/>
    <cellStyle name="Nota 2 2 2 4 2 2 3" xfId="25243"/>
    <cellStyle name="Nota 2 2 2 4 2 3" xfId="25244"/>
    <cellStyle name="Nota 2 2 2 4 2 3 2" xfId="25245"/>
    <cellStyle name="Nota 2 2 2 4 2 4" xfId="25246"/>
    <cellStyle name="Nota 2 2 2 4 3" xfId="25247"/>
    <cellStyle name="Nota 2 2 2 4 3 2" xfId="25248"/>
    <cellStyle name="Nota 2 2 2 4 3 2 2" xfId="25249"/>
    <cellStyle name="Nota 2 2 2 4 3 3" xfId="25250"/>
    <cellStyle name="Nota 2 2 2 4 4" xfId="25251"/>
    <cellStyle name="Nota 2 2 2 4 4 2" xfId="25252"/>
    <cellStyle name="Nota 2 2 2 4 5" xfId="25253"/>
    <cellStyle name="Nota 2 2 2 4 5 2" xfId="25254"/>
    <cellStyle name="Nota 2 2 2 4 6" xfId="25255"/>
    <cellStyle name="Nota 2 2 2 5" xfId="25256"/>
    <cellStyle name="Nota 2 2 2 5 2" xfId="25257"/>
    <cellStyle name="Nota 2 2 2 5 2 2" xfId="25258"/>
    <cellStyle name="Nota 2 2 2 5 2 2 2" xfId="25259"/>
    <cellStyle name="Nota 2 2 2 5 2 3" xfId="25260"/>
    <cellStyle name="Nota 2 2 2 5 3" xfId="25261"/>
    <cellStyle name="Nota 2 2 2 5 3 2" xfId="25262"/>
    <cellStyle name="Nota 2 2 2 5 4" xfId="25263"/>
    <cellStyle name="Nota 2 2 2 6" xfId="25264"/>
    <cellStyle name="Nota 2 2 2 6 2" xfId="25265"/>
    <cellStyle name="Nota 2 2 2 6 2 2" xfId="25266"/>
    <cellStyle name="Nota 2 2 2 6 3" xfId="25267"/>
    <cellStyle name="Nota 2 2 2 7" xfId="25268"/>
    <cellStyle name="Nota 2 2 2 7 2" xfId="25269"/>
    <cellStyle name="Nota 2 2 2 8" xfId="25270"/>
    <cellStyle name="Nota 2 2 2 8 2" xfId="25271"/>
    <cellStyle name="Nota 2 2 2 9" xfId="25272"/>
    <cellStyle name="Nota 2 2 2 9 2" xfId="25273"/>
    <cellStyle name="Nota 2 2 3" xfId="25274"/>
    <cellStyle name="Nota 2 2 3 2" xfId="25275"/>
    <cellStyle name="Nota 2 2 3 2 2" xfId="25276"/>
    <cellStyle name="Nota 2 2 3 2 2 2" xfId="25277"/>
    <cellStyle name="Nota 2 2 3 2 2 2 2" xfId="25278"/>
    <cellStyle name="Nota 2 2 3 2 2 2 2 2" xfId="25279"/>
    <cellStyle name="Nota 2 2 3 2 2 2 2 2 2" xfId="25280"/>
    <cellStyle name="Nota 2 2 3 2 2 2 2 3" xfId="25281"/>
    <cellStyle name="Nota 2 2 3 2 2 2 3" xfId="25282"/>
    <cellStyle name="Nota 2 2 3 2 2 2 3 2" xfId="25283"/>
    <cellStyle name="Nota 2 2 3 2 2 2 4" xfId="25284"/>
    <cellStyle name="Nota 2 2 3 2 2 3" xfId="25285"/>
    <cellStyle name="Nota 2 2 3 2 2 3 2" xfId="25286"/>
    <cellStyle name="Nota 2 2 3 2 2 3 2 2" xfId="25287"/>
    <cellStyle name="Nota 2 2 3 2 2 3 3" xfId="25288"/>
    <cellStyle name="Nota 2 2 3 2 2 4" xfId="25289"/>
    <cellStyle name="Nota 2 2 3 2 2 4 2" xfId="25290"/>
    <cellStyle name="Nota 2 2 3 2 2 5" xfId="25291"/>
    <cellStyle name="Nota 2 2 3 2 3" xfId="25292"/>
    <cellStyle name="Nota 2 2 3 2 3 2" xfId="25293"/>
    <cellStyle name="Nota 2 2 3 2 3 2 2" xfId="25294"/>
    <cellStyle name="Nota 2 2 3 2 3 2 2 2" xfId="25295"/>
    <cellStyle name="Nota 2 2 3 2 3 2 3" xfId="25296"/>
    <cellStyle name="Nota 2 2 3 2 3 3" xfId="25297"/>
    <cellStyle name="Nota 2 2 3 2 3 3 2" xfId="25298"/>
    <cellStyle name="Nota 2 2 3 2 3 4" xfId="25299"/>
    <cellStyle name="Nota 2 2 3 2 4" xfId="25300"/>
    <cellStyle name="Nota 2 2 3 2 4 2" xfId="25301"/>
    <cellStyle name="Nota 2 2 3 2 4 2 2" xfId="25302"/>
    <cellStyle name="Nota 2 2 3 2 4 3" xfId="25303"/>
    <cellStyle name="Nota 2 2 3 2 5" xfId="25304"/>
    <cellStyle name="Nota 2 2 3 2 5 2" xfId="25305"/>
    <cellStyle name="Nota 2 2 3 2 6" xfId="25306"/>
    <cellStyle name="Nota 2 2 3 2 6 2" xfId="25307"/>
    <cellStyle name="Nota 2 2 3 2 7" xfId="25308"/>
    <cellStyle name="Nota 2 2 3 2 7 2" xfId="25309"/>
    <cellStyle name="Nota 2 2 3 2 8" xfId="25310"/>
    <cellStyle name="Nota 2 2 3 3" xfId="25311"/>
    <cellStyle name="Nota 2 2 3 3 2" xfId="25312"/>
    <cellStyle name="Nota 2 2 3 3 2 2" xfId="25313"/>
    <cellStyle name="Nota 2 2 3 3 2 2 2" xfId="25314"/>
    <cellStyle name="Nota 2 2 3 3 2 2 2 2" xfId="25315"/>
    <cellStyle name="Nota 2 2 3 3 2 2 3" xfId="25316"/>
    <cellStyle name="Nota 2 2 3 3 2 3" xfId="25317"/>
    <cellStyle name="Nota 2 2 3 3 2 3 2" xfId="25318"/>
    <cellStyle name="Nota 2 2 3 3 2 4" xfId="25319"/>
    <cellStyle name="Nota 2 2 3 3 3" xfId="25320"/>
    <cellStyle name="Nota 2 2 3 3 3 2" xfId="25321"/>
    <cellStyle name="Nota 2 2 3 3 3 2 2" xfId="25322"/>
    <cellStyle name="Nota 2 2 3 3 3 3" xfId="25323"/>
    <cellStyle name="Nota 2 2 3 3 4" xfId="25324"/>
    <cellStyle name="Nota 2 2 3 3 4 2" xfId="25325"/>
    <cellStyle name="Nota 2 2 3 3 5" xfId="25326"/>
    <cellStyle name="Nota 2 2 3 4" xfId="25327"/>
    <cellStyle name="Nota 2 2 3 4 2" xfId="25328"/>
    <cellStyle name="Nota 2 2 3 4 2 2" xfId="25329"/>
    <cellStyle name="Nota 2 2 3 4 2 2 2" xfId="25330"/>
    <cellStyle name="Nota 2 2 3 4 2 3" xfId="25331"/>
    <cellStyle name="Nota 2 2 3 4 3" xfId="25332"/>
    <cellStyle name="Nota 2 2 3 4 3 2" xfId="25333"/>
    <cellStyle name="Nota 2 2 3 4 4" xfId="25334"/>
    <cellStyle name="Nota 2 2 3 5" xfId="25335"/>
    <cellStyle name="Nota 2 2 3 5 2" xfId="25336"/>
    <cellStyle name="Nota 2 2 3 5 2 2" xfId="25337"/>
    <cellStyle name="Nota 2 2 3 5 3" xfId="25338"/>
    <cellStyle name="Nota 2 2 3 6" xfId="25339"/>
    <cellStyle name="Nota 2 2 3 6 2" xfId="25340"/>
    <cellStyle name="Nota 2 2 3 7" xfId="25341"/>
    <cellStyle name="Nota 2 2 3 7 2" xfId="25342"/>
    <cellStyle name="Nota 2 2 3 8" xfId="25343"/>
    <cellStyle name="Nota 2 2 3 8 2" xfId="25344"/>
    <cellStyle name="Nota 2 2 3 9" xfId="25345"/>
    <cellStyle name="Nota 2 2 4" xfId="25346"/>
    <cellStyle name="Nota 2 2 4 2" xfId="25347"/>
    <cellStyle name="Nota 2 2 4 2 2" xfId="25348"/>
    <cellStyle name="Nota 2 2 4 2 2 2" xfId="25349"/>
    <cellStyle name="Nota 2 2 4 2 2 2 2" xfId="25350"/>
    <cellStyle name="Nota 2 2 4 2 2 2 2 2" xfId="25351"/>
    <cellStyle name="Nota 2 2 4 2 2 2 3" xfId="25352"/>
    <cellStyle name="Nota 2 2 4 2 2 3" xfId="25353"/>
    <cellStyle name="Nota 2 2 4 2 2 3 2" xfId="25354"/>
    <cellStyle name="Nota 2 2 4 2 2 4" xfId="25355"/>
    <cellStyle name="Nota 2 2 4 2 3" xfId="25356"/>
    <cellStyle name="Nota 2 2 4 2 3 2" xfId="25357"/>
    <cellStyle name="Nota 2 2 4 2 3 2 2" xfId="25358"/>
    <cellStyle name="Nota 2 2 4 2 3 3" xfId="25359"/>
    <cellStyle name="Nota 2 2 4 2 4" xfId="25360"/>
    <cellStyle name="Nota 2 2 4 2 4 2" xfId="25361"/>
    <cellStyle name="Nota 2 2 4 2 5" xfId="25362"/>
    <cellStyle name="Nota 2 2 4 2 5 2" xfId="25363"/>
    <cellStyle name="Nota 2 2 4 2 6" xfId="25364"/>
    <cellStyle name="Nota 2 2 4 3" xfId="25365"/>
    <cellStyle name="Nota 2 2 4 3 2" xfId="25366"/>
    <cellStyle name="Nota 2 2 4 3 2 2" xfId="25367"/>
    <cellStyle name="Nota 2 2 4 3 2 2 2" xfId="25368"/>
    <cellStyle name="Nota 2 2 4 3 2 3" xfId="25369"/>
    <cellStyle name="Nota 2 2 4 3 3" xfId="25370"/>
    <cellStyle name="Nota 2 2 4 3 3 2" xfId="25371"/>
    <cellStyle name="Nota 2 2 4 3 4" xfId="25372"/>
    <cellStyle name="Nota 2 2 4 4" xfId="25373"/>
    <cellStyle name="Nota 2 2 4 4 2" xfId="25374"/>
    <cellStyle name="Nota 2 2 4 4 2 2" xfId="25375"/>
    <cellStyle name="Nota 2 2 4 4 3" xfId="25376"/>
    <cellStyle name="Nota 2 2 4 5" xfId="25377"/>
    <cellStyle name="Nota 2 2 4 5 2" xfId="25378"/>
    <cellStyle name="Nota 2 2 4 6" xfId="25379"/>
    <cellStyle name="Nota 2 2 4 6 2" xfId="25380"/>
    <cellStyle name="Nota 2 2 4 7" xfId="25381"/>
    <cellStyle name="Nota 2 2 4 7 2" xfId="25382"/>
    <cellStyle name="Nota 2 2 4 8" xfId="25383"/>
    <cellStyle name="Nota 2 2 5" xfId="25384"/>
    <cellStyle name="Nota 2 2 5 2" xfId="25385"/>
    <cellStyle name="Nota 2 2 5 2 2" xfId="25386"/>
    <cellStyle name="Nota 2 2 5 2 2 2" xfId="25387"/>
    <cellStyle name="Nota 2 2 5 2 2 2 2" xfId="25388"/>
    <cellStyle name="Nota 2 2 5 2 2 3" xfId="25389"/>
    <cellStyle name="Nota 2 2 5 2 3" xfId="25390"/>
    <cellStyle name="Nota 2 2 5 2 3 2" xfId="25391"/>
    <cellStyle name="Nota 2 2 5 2 4" xfId="25392"/>
    <cellStyle name="Nota 2 2 5 3" xfId="25393"/>
    <cellStyle name="Nota 2 2 5 3 2" xfId="25394"/>
    <cellStyle name="Nota 2 2 5 3 2 2" xfId="25395"/>
    <cellStyle name="Nota 2 2 5 3 3" xfId="25396"/>
    <cellStyle name="Nota 2 2 5 4" xfId="25397"/>
    <cellStyle name="Nota 2 2 5 4 2" xfId="25398"/>
    <cellStyle name="Nota 2 2 5 5" xfId="25399"/>
    <cellStyle name="Nota 2 2 5 5 2" xfId="25400"/>
    <cellStyle name="Nota 2 2 5 6" xfId="25401"/>
    <cellStyle name="Nota 2 2 6" xfId="25402"/>
    <cellStyle name="Nota 2 2 6 2" xfId="25403"/>
    <cellStyle name="Nota 2 2 6 2 2" xfId="25404"/>
    <cellStyle name="Nota 2 2 6 2 2 2" xfId="25405"/>
    <cellStyle name="Nota 2 2 6 2 3" xfId="25406"/>
    <cellStyle name="Nota 2 2 6 3" xfId="25407"/>
    <cellStyle name="Nota 2 2 6 3 2" xfId="25408"/>
    <cellStyle name="Nota 2 2 6 4" xfId="25409"/>
    <cellStyle name="Nota 2 2 7" xfId="25410"/>
    <cellStyle name="Nota 2 2 7 2" xfId="25411"/>
    <cellStyle name="Nota 2 2 7 2 2" xfId="25412"/>
    <cellStyle name="Nota 2 2 7 3" xfId="25413"/>
    <cellStyle name="Nota 2 2 8" xfId="25414"/>
    <cellStyle name="Nota 2 2 8 2" xfId="25415"/>
    <cellStyle name="Nota 2 2 9" xfId="25416"/>
    <cellStyle name="Nota 2 2 9 2" xfId="25417"/>
    <cellStyle name="Nota 2 3" xfId="25418"/>
    <cellStyle name="Nota 2 3 10" xfId="25419"/>
    <cellStyle name="Nota 2 3 2" xfId="25420"/>
    <cellStyle name="Nota 2 3 2 2" xfId="25421"/>
    <cellStyle name="Nota 2 3 2 2 2" xfId="25422"/>
    <cellStyle name="Nota 2 3 2 2 2 2" xfId="25423"/>
    <cellStyle name="Nota 2 3 2 2 2 2 2" xfId="25424"/>
    <cellStyle name="Nota 2 3 2 2 2 2 2 2" xfId="25425"/>
    <cellStyle name="Nota 2 3 2 2 2 2 2 2 2" xfId="25426"/>
    <cellStyle name="Nota 2 3 2 2 2 2 2 3" xfId="25427"/>
    <cellStyle name="Nota 2 3 2 2 2 2 3" xfId="25428"/>
    <cellStyle name="Nota 2 3 2 2 2 2 3 2" xfId="25429"/>
    <cellStyle name="Nota 2 3 2 2 2 2 4" xfId="25430"/>
    <cellStyle name="Nota 2 3 2 2 2 3" xfId="25431"/>
    <cellStyle name="Nota 2 3 2 2 2 3 2" xfId="25432"/>
    <cellStyle name="Nota 2 3 2 2 2 3 2 2" xfId="25433"/>
    <cellStyle name="Nota 2 3 2 2 2 3 3" xfId="25434"/>
    <cellStyle name="Nota 2 3 2 2 2 4" xfId="25435"/>
    <cellStyle name="Nota 2 3 2 2 2 4 2" xfId="25436"/>
    <cellStyle name="Nota 2 3 2 2 2 5" xfId="25437"/>
    <cellStyle name="Nota 2 3 2 2 3" xfId="25438"/>
    <cellStyle name="Nota 2 3 2 2 3 2" xfId="25439"/>
    <cellStyle name="Nota 2 3 2 2 3 2 2" xfId="25440"/>
    <cellStyle name="Nota 2 3 2 2 3 2 2 2" xfId="25441"/>
    <cellStyle name="Nota 2 3 2 2 3 2 3" xfId="25442"/>
    <cellStyle name="Nota 2 3 2 2 3 3" xfId="25443"/>
    <cellStyle name="Nota 2 3 2 2 3 3 2" xfId="25444"/>
    <cellStyle name="Nota 2 3 2 2 3 4" xfId="25445"/>
    <cellStyle name="Nota 2 3 2 2 4" xfId="25446"/>
    <cellStyle name="Nota 2 3 2 2 4 2" xfId="25447"/>
    <cellStyle name="Nota 2 3 2 2 4 2 2" xfId="25448"/>
    <cellStyle name="Nota 2 3 2 2 4 3" xfId="25449"/>
    <cellStyle name="Nota 2 3 2 2 5" xfId="25450"/>
    <cellStyle name="Nota 2 3 2 2 5 2" xfId="25451"/>
    <cellStyle name="Nota 2 3 2 2 6" xfId="25452"/>
    <cellStyle name="Nota 2 3 2 2 6 2" xfId="25453"/>
    <cellStyle name="Nota 2 3 2 2 7" xfId="25454"/>
    <cellStyle name="Nota 2 3 2 2 7 2" xfId="25455"/>
    <cellStyle name="Nota 2 3 2 2 8" xfId="25456"/>
    <cellStyle name="Nota 2 3 2 3" xfId="25457"/>
    <cellStyle name="Nota 2 3 2 3 2" xfId="25458"/>
    <cellStyle name="Nota 2 3 2 3 2 2" xfId="25459"/>
    <cellStyle name="Nota 2 3 2 3 2 2 2" xfId="25460"/>
    <cellStyle name="Nota 2 3 2 3 2 2 2 2" xfId="25461"/>
    <cellStyle name="Nota 2 3 2 3 2 2 3" xfId="25462"/>
    <cellStyle name="Nota 2 3 2 3 2 3" xfId="25463"/>
    <cellStyle name="Nota 2 3 2 3 2 3 2" xfId="25464"/>
    <cellStyle name="Nota 2 3 2 3 2 4" xfId="25465"/>
    <cellStyle name="Nota 2 3 2 3 3" xfId="25466"/>
    <cellStyle name="Nota 2 3 2 3 3 2" xfId="25467"/>
    <cellStyle name="Nota 2 3 2 3 3 2 2" xfId="25468"/>
    <cellStyle name="Nota 2 3 2 3 3 3" xfId="25469"/>
    <cellStyle name="Nota 2 3 2 3 4" xfId="25470"/>
    <cellStyle name="Nota 2 3 2 3 4 2" xfId="25471"/>
    <cellStyle name="Nota 2 3 2 3 5" xfId="25472"/>
    <cellStyle name="Nota 2 3 2 4" xfId="25473"/>
    <cellStyle name="Nota 2 3 2 4 2" xfId="25474"/>
    <cellStyle name="Nota 2 3 2 4 2 2" xfId="25475"/>
    <cellStyle name="Nota 2 3 2 4 2 2 2" xfId="25476"/>
    <cellStyle name="Nota 2 3 2 4 2 3" xfId="25477"/>
    <cellStyle name="Nota 2 3 2 4 3" xfId="25478"/>
    <cellStyle name="Nota 2 3 2 4 3 2" xfId="25479"/>
    <cellStyle name="Nota 2 3 2 4 4" xfId="25480"/>
    <cellStyle name="Nota 2 3 2 5" xfId="25481"/>
    <cellStyle name="Nota 2 3 2 5 2" xfId="25482"/>
    <cellStyle name="Nota 2 3 2 5 2 2" xfId="25483"/>
    <cellStyle name="Nota 2 3 2 5 3" xfId="25484"/>
    <cellStyle name="Nota 2 3 2 6" xfId="25485"/>
    <cellStyle name="Nota 2 3 2 6 2" xfId="25486"/>
    <cellStyle name="Nota 2 3 2 7" xfId="25487"/>
    <cellStyle name="Nota 2 3 2 7 2" xfId="25488"/>
    <cellStyle name="Nota 2 3 2 8" xfId="25489"/>
    <cellStyle name="Nota 2 3 2 8 2" xfId="25490"/>
    <cellStyle name="Nota 2 3 2 9" xfId="25491"/>
    <cellStyle name="Nota 2 3 3" xfId="25492"/>
    <cellStyle name="Nota 2 3 3 2" xfId="25493"/>
    <cellStyle name="Nota 2 3 3 2 2" xfId="25494"/>
    <cellStyle name="Nota 2 3 3 2 2 2" xfId="25495"/>
    <cellStyle name="Nota 2 3 3 2 2 2 2" xfId="25496"/>
    <cellStyle name="Nota 2 3 3 2 2 2 2 2" xfId="25497"/>
    <cellStyle name="Nota 2 3 3 2 2 2 3" xfId="25498"/>
    <cellStyle name="Nota 2 3 3 2 2 3" xfId="25499"/>
    <cellStyle name="Nota 2 3 3 2 2 3 2" xfId="25500"/>
    <cellStyle name="Nota 2 3 3 2 2 4" xfId="25501"/>
    <cellStyle name="Nota 2 3 3 2 3" xfId="25502"/>
    <cellStyle name="Nota 2 3 3 2 3 2" xfId="25503"/>
    <cellStyle name="Nota 2 3 3 2 3 2 2" xfId="25504"/>
    <cellStyle name="Nota 2 3 3 2 3 3" xfId="25505"/>
    <cellStyle name="Nota 2 3 3 2 4" xfId="25506"/>
    <cellStyle name="Nota 2 3 3 2 4 2" xfId="25507"/>
    <cellStyle name="Nota 2 3 3 2 5" xfId="25508"/>
    <cellStyle name="Nota 2 3 3 2 5 2" xfId="25509"/>
    <cellStyle name="Nota 2 3 3 2 6" xfId="25510"/>
    <cellStyle name="Nota 2 3 3 3" xfId="25511"/>
    <cellStyle name="Nota 2 3 3 3 2" xfId="25512"/>
    <cellStyle name="Nota 2 3 3 3 2 2" xfId="25513"/>
    <cellStyle name="Nota 2 3 3 3 2 2 2" xfId="25514"/>
    <cellStyle name="Nota 2 3 3 3 2 3" xfId="25515"/>
    <cellStyle name="Nota 2 3 3 3 3" xfId="25516"/>
    <cellStyle name="Nota 2 3 3 3 3 2" xfId="25517"/>
    <cellStyle name="Nota 2 3 3 3 4" xfId="25518"/>
    <cellStyle name="Nota 2 3 3 4" xfId="25519"/>
    <cellStyle name="Nota 2 3 3 4 2" xfId="25520"/>
    <cellStyle name="Nota 2 3 3 4 2 2" xfId="25521"/>
    <cellStyle name="Nota 2 3 3 4 3" xfId="25522"/>
    <cellStyle name="Nota 2 3 3 5" xfId="25523"/>
    <cellStyle name="Nota 2 3 3 5 2" xfId="25524"/>
    <cellStyle name="Nota 2 3 3 6" xfId="25525"/>
    <cellStyle name="Nota 2 3 3 6 2" xfId="25526"/>
    <cellStyle name="Nota 2 3 3 7" xfId="25527"/>
    <cellStyle name="Nota 2 3 3 7 2" xfId="25528"/>
    <cellStyle name="Nota 2 3 3 8" xfId="25529"/>
    <cellStyle name="Nota 2 3 4" xfId="25530"/>
    <cellStyle name="Nota 2 3 4 2" xfId="25531"/>
    <cellStyle name="Nota 2 3 4 2 2" xfId="25532"/>
    <cellStyle name="Nota 2 3 4 2 2 2" xfId="25533"/>
    <cellStyle name="Nota 2 3 4 2 2 2 2" xfId="25534"/>
    <cellStyle name="Nota 2 3 4 2 2 3" xfId="25535"/>
    <cellStyle name="Nota 2 3 4 2 3" xfId="25536"/>
    <cellStyle name="Nota 2 3 4 2 3 2" xfId="25537"/>
    <cellStyle name="Nota 2 3 4 2 4" xfId="25538"/>
    <cellStyle name="Nota 2 3 4 3" xfId="25539"/>
    <cellStyle name="Nota 2 3 4 3 2" xfId="25540"/>
    <cellStyle name="Nota 2 3 4 3 2 2" xfId="25541"/>
    <cellStyle name="Nota 2 3 4 3 3" xfId="25542"/>
    <cellStyle name="Nota 2 3 4 4" xfId="25543"/>
    <cellStyle name="Nota 2 3 4 4 2" xfId="25544"/>
    <cellStyle name="Nota 2 3 4 5" xfId="25545"/>
    <cellStyle name="Nota 2 3 4 5 2" xfId="25546"/>
    <cellStyle name="Nota 2 3 4 6" xfId="25547"/>
    <cellStyle name="Nota 2 3 5" xfId="25548"/>
    <cellStyle name="Nota 2 3 5 2" xfId="25549"/>
    <cellStyle name="Nota 2 3 5 2 2" xfId="25550"/>
    <cellStyle name="Nota 2 3 5 2 2 2" xfId="25551"/>
    <cellStyle name="Nota 2 3 5 2 3" xfId="25552"/>
    <cellStyle name="Nota 2 3 5 3" xfId="25553"/>
    <cellStyle name="Nota 2 3 5 3 2" xfId="25554"/>
    <cellStyle name="Nota 2 3 5 4" xfId="25555"/>
    <cellStyle name="Nota 2 3 6" xfId="25556"/>
    <cellStyle name="Nota 2 3 6 2" xfId="25557"/>
    <cellStyle name="Nota 2 3 6 2 2" xfId="25558"/>
    <cellStyle name="Nota 2 3 6 3" xfId="25559"/>
    <cellStyle name="Nota 2 3 7" xfId="25560"/>
    <cellStyle name="Nota 2 3 7 2" xfId="25561"/>
    <cellStyle name="Nota 2 3 8" xfId="25562"/>
    <cellStyle name="Nota 2 3 8 2" xfId="25563"/>
    <cellStyle name="Nota 2 3 9" xfId="25564"/>
    <cellStyle name="Nota 2 3 9 2" xfId="25565"/>
    <cellStyle name="Nota 2 4" xfId="25566"/>
    <cellStyle name="Nota 2 4 2" xfId="25567"/>
    <cellStyle name="Nota 2 4 2 2" xfId="25568"/>
    <cellStyle name="Nota 2 4 2 2 2" xfId="25569"/>
    <cellStyle name="Nota 2 4 2 2 2 2" xfId="25570"/>
    <cellStyle name="Nota 2 4 2 2 2 2 2" xfId="25571"/>
    <cellStyle name="Nota 2 4 2 2 2 2 2 2" xfId="25572"/>
    <cellStyle name="Nota 2 4 2 2 2 2 3" xfId="25573"/>
    <cellStyle name="Nota 2 4 2 2 2 3" xfId="25574"/>
    <cellStyle name="Nota 2 4 2 2 2 3 2" xfId="25575"/>
    <cellStyle name="Nota 2 4 2 2 2 4" xfId="25576"/>
    <cellStyle name="Nota 2 4 2 2 3" xfId="25577"/>
    <cellStyle name="Nota 2 4 2 2 3 2" xfId="25578"/>
    <cellStyle name="Nota 2 4 2 2 3 2 2" xfId="25579"/>
    <cellStyle name="Nota 2 4 2 2 3 3" xfId="25580"/>
    <cellStyle name="Nota 2 4 2 2 4" xfId="25581"/>
    <cellStyle name="Nota 2 4 2 2 4 2" xfId="25582"/>
    <cellStyle name="Nota 2 4 2 2 5" xfId="25583"/>
    <cellStyle name="Nota 2 4 2 3" xfId="25584"/>
    <cellStyle name="Nota 2 4 2 3 2" xfId="25585"/>
    <cellStyle name="Nota 2 4 2 3 2 2" xfId="25586"/>
    <cellStyle name="Nota 2 4 2 3 2 2 2" xfId="25587"/>
    <cellStyle name="Nota 2 4 2 3 2 3" xfId="25588"/>
    <cellStyle name="Nota 2 4 2 3 3" xfId="25589"/>
    <cellStyle name="Nota 2 4 2 3 3 2" xfId="25590"/>
    <cellStyle name="Nota 2 4 2 3 4" xfId="25591"/>
    <cellStyle name="Nota 2 4 2 4" xfId="25592"/>
    <cellStyle name="Nota 2 4 2 4 2" xfId="25593"/>
    <cellStyle name="Nota 2 4 2 4 2 2" xfId="25594"/>
    <cellStyle name="Nota 2 4 2 4 3" xfId="25595"/>
    <cellStyle name="Nota 2 4 2 5" xfId="25596"/>
    <cellStyle name="Nota 2 4 2 5 2" xfId="25597"/>
    <cellStyle name="Nota 2 4 2 6" xfId="25598"/>
    <cellStyle name="Nota 2 4 2 6 2" xfId="25599"/>
    <cellStyle name="Nota 2 4 2 7" xfId="25600"/>
    <cellStyle name="Nota 2 4 2 7 2" xfId="25601"/>
    <cellStyle name="Nota 2 4 2 8" xfId="25602"/>
    <cellStyle name="Nota 2 4 3" xfId="25603"/>
    <cellStyle name="Nota 2 4 3 2" xfId="25604"/>
    <cellStyle name="Nota 2 4 3 2 2" xfId="25605"/>
    <cellStyle name="Nota 2 4 3 2 2 2" xfId="25606"/>
    <cellStyle name="Nota 2 4 3 2 2 2 2" xfId="25607"/>
    <cellStyle name="Nota 2 4 3 2 2 3" xfId="25608"/>
    <cellStyle name="Nota 2 4 3 2 3" xfId="25609"/>
    <cellStyle name="Nota 2 4 3 2 3 2" xfId="25610"/>
    <cellStyle name="Nota 2 4 3 2 4" xfId="25611"/>
    <cellStyle name="Nota 2 4 3 3" xfId="25612"/>
    <cellStyle name="Nota 2 4 3 3 2" xfId="25613"/>
    <cellStyle name="Nota 2 4 3 3 2 2" xfId="25614"/>
    <cellStyle name="Nota 2 4 3 3 3" xfId="25615"/>
    <cellStyle name="Nota 2 4 3 4" xfId="25616"/>
    <cellStyle name="Nota 2 4 3 4 2" xfId="25617"/>
    <cellStyle name="Nota 2 4 3 5" xfId="25618"/>
    <cellStyle name="Nota 2 4 4" xfId="25619"/>
    <cellStyle name="Nota 2 4 4 2" xfId="25620"/>
    <cellStyle name="Nota 2 4 4 2 2" xfId="25621"/>
    <cellStyle name="Nota 2 4 4 2 2 2" xfId="25622"/>
    <cellStyle name="Nota 2 4 4 2 3" xfId="25623"/>
    <cellStyle name="Nota 2 4 4 3" xfId="25624"/>
    <cellStyle name="Nota 2 4 4 3 2" xfId="25625"/>
    <cellStyle name="Nota 2 4 4 4" xfId="25626"/>
    <cellStyle name="Nota 2 4 5" xfId="25627"/>
    <cellStyle name="Nota 2 4 5 2" xfId="25628"/>
    <cellStyle name="Nota 2 4 5 2 2" xfId="25629"/>
    <cellStyle name="Nota 2 4 5 3" xfId="25630"/>
    <cellStyle name="Nota 2 4 6" xfId="25631"/>
    <cellStyle name="Nota 2 4 6 2" xfId="25632"/>
    <cellStyle name="Nota 2 4 7" xfId="25633"/>
    <cellStyle name="Nota 2 4 7 2" xfId="25634"/>
    <cellStyle name="Nota 2 4 8" xfId="25635"/>
    <cellStyle name="Nota 2 4 8 2" xfId="25636"/>
    <cellStyle name="Nota 2 4 9" xfId="25637"/>
    <cellStyle name="Nota 2 5" xfId="25638"/>
    <cellStyle name="Nota 2 5 2" xfId="25639"/>
    <cellStyle name="Nota 2 5 2 2" xfId="25640"/>
    <cellStyle name="Nota 2 5 2 2 2" xfId="25641"/>
    <cellStyle name="Nota 2 5 2 2 2 2" xfId="25642"/>
    <cellStyle name="Nota 2 5 2 2 2 2 2" xfId="25643"/>
    <cellStyle name="Nota 2 5 2 2 2 3" xfId="25644"/>
    <cellStyle name="Nota 2 5 2 2 3" xfId="25645"/>
    <cellStyle name="Nota 2 5 2 2 3 2" xfId="25646"/>
    <cellStyle name="Nota 2 5 2 2 4" xfId="25647"/>
    <cellStyle name="Nota 2 5 2 3" xfId="25648"/>
    <cellStyle name="Nota 2 5 2 3 2" xfId="25649"/>
    <cellStyle name="Nota 2 5 2 3 2 2" xfId="25650"/>
    <cellStyle name="Nota 2 5 2 3 3" xfId="25651"/>
    <cellStyle name="Nota 2 5 2 4" xfId="25652"/>
    <cellStyle name="Nota 2 5 2 4 2" xfId="25653"/>
    <cellStyle name="Nota 2 5 2 5" xfId="25654"/>
    <cellStyle name="Nota 2 5 2 5 2" xfId="25655"/>
    <cellStyle name="Nota 2 5 2 6" xfId="25656"/>
    <cellStyle name="Nota 2 5 3" xfId="25657"/>
    <cellStyle name="Nota 2 5 3 2" xfId="25658"/>
    <cellStyle name="Nota 2 5 3 2 2" xfId="25659"/>
    <cellStyle name="Nota 2 5 3 2 2 2" xfId="25660"/>
    <cellStyle name="Nota 2 5 3 2 3" xfId="25661"/>
    <cellStyle name="Nota 2 5 3 3" xfId="25662"/>
    <cellStyle name="Nota 2 5 3 3 2" xfId="25663"/>
    <cellStyle name="Nota 2 5 3 4" xfId="25664"/>
    <cellStyle name="Nota 2 5 4" xfId="25665"/>
    <cellStyle name="Nota 2 5 4 2" xfId="25666"/>
    <cellStyle name="Nota 2 5 4 2 2" xfId="25667"/>
    <cellStyle name="Nota 2 5 4 3" xfId="25668"/>
    <cellStyle name="Nota 2 5 5" xfId="25669"/>
    <cellStyle name="Nota 2 5 5 2" xfId="25670"/>
    <cellStyle name="Nota 2 5 6" xfId="25671"/>
    <cellStyle name="Nota 2 5 6 2" xfId="25672"/>
    <cellStyle name="Nota 2 5 7" xfId="25673"/>
    <cellStyle name="Nota 2 5 7 2" xfId="25674"/>
    <cellStyle name="Nota 2 5 8" xfId="25675"/>
    <cellStyle name="Nota 2 6" xfId="25676"/>
    <cellStyle name="Nota 2 6 2" xfId="25677"/>
    <cellStyle name="Nota 2 6 2 2" xfId="25678"/>
    <cellStyle name="Nota 2 6 2 2 2" xfId="25679"/>
    <cellStyle name="Nota 2 6 2 2 2 2" xfId="25680"/>
    <cellStyle name="Nota 2 6 2 2 3" xfId="25681"/>
    <cellStyle name="Nota 2 6 2 3" xfId="25682"/>
    <cellStyle name="Nota 2 6 2 3 2" xfId="25683"/>
    <cellStyle name="Nota 2 6 2 4" xfId="25684"/>
    <cellStyle name="Nota 2 6 3" xfId="25685"/>
    <cellStyle name="Nota 2 6 3 2" xfId="25686"/>
    <cellStyle name="Nota 2 6 3 2 2" xfId="25687"/>
    <cellStyle name="Nota 2 6 3 3" xfId="25688"/>
    <cellStyle name="Nota 2 6 4" xfId="25689"/>
    <cellStyle name="Nota 2 6 4 2" xfId="25690"/>
    <cellStyle name="Nota 2 6 5" xfId="25691"/>
    <cellStyle name="Nota 2 6 5 2" xfId="25692"/>
    <cellStyle name="Nota 2 6 6" xfId="25693"/>
    <cellStyle name="Nota 2 7" xfId="25694"/>
    <cellStyle name="Nota 2 7 2" xfId="25695"/>
    <cellStyle name="Nota 2 7 2 2" xfId="25696"/>
    <cellStyle name="Nota 2 7 2 2 2" xfId="25697"/>
    <cellStyle name="Nota 2 7 2 3" xfId="25698"/>
    <cellStyle name="Nota 2 7 3" xfId="25699"/>
    <cellStyle name="Nota 2 7 3 2" xfId="25700"/>
    <cellStyle name="Nota 2 7 4" xfId="25701"/>
    <cellStyle name="Nota 2 8" xfId="25702"/>
    <cellStyle name="Nota 2 8 2" xfId="25703"/>
    <cellStyle name="Nota 2 8 2 2" xfId="25704"/>
    <cellStyle name="Nota 2 8 3" xfId="25705"/>
    <cellStyle name="Nota 2 9" xfId="25706"/>
    <cellStyle name="Nota 2 9 2" xfId="25707"/>
    <cellStyle name="Nota 3" xfId="25708"/>
    <cellStyle name="Nota 3 10" xfId="25709"/>
    <cellStyle name="Nota 3 10 2" xfId="25710"/>
    <cellStyle name="Nota 3 11" xfId="25711"/>
    <cellStyle name="Nota 3 11 2" xfId="25712"/>
    <cellStyle name="Nota 3 12" xfId="25713"/>
    <cellStyle name="Nota 3 2" xfId="25714"/>
    <cellStyle name="Nota 3 2 10" xfId="25715"/>
    <cellStyle name="Nota 3 2 10 2" xfId="25716"/>
    <cellStyle name="Nota 3 2 11" xfId="25717"/>
    <cellStyle name="Nota 3 2 2" xfId="25718"/>
    <cellStyle name="Nota 3 2 2 10" xfId="25719"/>
    <cellStyle name="Nota 3 2 2 2" xfId="25720"/>
    <cellStyle name="Nota 3 2 2 2 2" xfId="25721"/>
    <cellStyle name="Nota 3 2 2 2 2 2" xfId="25722"/>
    <cellStyle name="Nota 3 2 2 2 2 2 2" xfId="25723"/>
    <cellStyle name="Nota 3 2 2 2 2 2 2 2" xfId="25724"/>
    <cellStyle name="Nota 3 2 2 2 2 2 2 2 2" xfId="25725"/>
    <cellStyle name="Nota 3 2 2 2 2 2 2 2 2 2" xfId="25726"/>
    <cellStyle name="Nota 3 2 2 2 2 2 2 2 3" xfId="25727"/>
    <cellStyle name="Nota 3 2 2 2 2 2 2 3" xfId="25728"/>
    <cellStyle name="Nota 3 2 2 2 2 2 2 3 2" xfId="25729"/>
    <cellStyle name="Nota 3 2 2 2 2 2 2 4" xfId="25730"/>
    <cellStyle name="Nota 3 2 2 2 2 2 3" xfId="25731"/>
    <cellStyle name="Nota 3 2 2 2 2 2 3 2" xfId="25732"/>
    <cellStyle name="Nota 3 2 2 2 2 2 3 2 2" xfId="25733"/>
    <cellStyle name="Nota 3 2 2 2 2 2 3 3" xfId="25734"/>
    <cellStyle name="Nota 3 2 2 2 2 2 4" xfId="25735"/>
    <cellStyle name="Nota 3 2 2 2 2 2 4 2" xfId="25736"/>
    <cellStyle name="Nota 3 2 2 2 2 2 5" xfId="25737"/>
    <cellStyle name="Nota 3 2 2 2 2 3" xfId="25738"/>
    <cellStyle name="Nota 3 2 2 2 2 3 2" xfId="25739"/>
    <cellStyle name="Nota 3 2 2 2 2 3 2 2" xfId="25740"/>
    <cellStyle name="Nota 3 2 2 2 2 3 2 2 2" xfId="25741"/>
    <cellStyle name="Nota 3 2 2 2 2 3 2 3" xfId="25742"/>
    <cellStyle name="Nota 3 2 2 2 2 3 3" xfId="25743"/>
    <cellStyle name="Nota 3 2 2 2 2 3 3 2" xfId="25744"/>
    <cellStyle name="Nota 3 2 2 2 2 3 4" xfId="25745"/>
    <cellStyle name="Nota 3 2 2 2 2 4" xfId="25746"/>
    <cellStyle name="Nota 3 2 2 2 2 4 2" xfId="25747"/>
    <cellStyle name="Nota 3 2 2 2 2 4 2 2" xfId="25748"/>
    <cellStyle name="Nota 3 2 2 2 2 4 3" xfId="25749"/>
    <cellStyle name="Nota 3 2 2 2 2 5" xfId="25750"/>
    <cellStyle name="Nota 3 2 2 2 2 5 2" xfId="25751"/>
    <cellStyle name="Nota 3 2 2 2 2 6" xfId="25752"/>
    <cellStyle name="Nota 3 2 2 2 2 6 2" xfId="25753"/>
    <cellStyle name="Nota 3 2 2 2 2 7" xfId="25754"/>
    <cellStyle name="Nota 3 2 2 2 2 7 2" xfId="25755"/>
    <cellStyle name="Nota 3 2 2 2 2 8" xfId="25756"/>
    <cellStyle name="Nota 3 2 2 2 3" xfId="25757"/>
    <cellStyle name="Nota 3 2 2 2 3 2" xfId="25758"/>
    <cellStyle name="Nota 3 2 2 2 3 2 2" xfId="25759"/>
    <cellStyle name="Nota 3 2 2 2 3 2 2 2" xfId="25760"/>
    <cellStyle name="Nota 3 2 2 2 3 2 2 2 2" xfId="25761"/>
    <cellStyle name="Nota 3 2 2 2 3 2 2 3" xfId="25762"/>
    <cellStyle name="Nota 3 2 2 2 3 2 3" xfId="25763"/>
    <cellStyle name="Nota 3 2 2 2 3 2 3 2" xfId="25764"/>
    <cellStyle name="Nota 3 2 2 2 3 2 4" xfId="25765"/>
    <cellStyle name="Nota 3 2 2 2 3 3" xfId="25766"/>
    <cellStyle name="Nota 3 2 2 2 3 3 2" xfId="25767"/>
    <cellStyle name="Nota 3 2 2 2 3 3 2 2" xfId="25768"/>
    <cellStyle name="Nota 3 2 2 2 3 3 3" xfId="25769"/>
    <cellStyle name="Nota 3 2 2 2 3 4" xfId="25770"/>
    <cellStyle name="Nota 3 2 2 2 3 4 2" xfId="25771"/>
    <cellStyle name="Nota 3 2 2 2 3 5" xfId="25772"/>
    <cellStyle name="Nota 3 2 2 2 4" xfId="25773"/>
    <cellStyle name="Nota 3 2 2 2 4 2" xfId="25774"/>
    <cellStyle name="Nota 3 2 2 2 4 2 2" xfId="25775"/>
    <cellStyle name="Nota 3 2 2 2 4 2 2 2" xfId="25776"/>
    <cellStyle name="Nota 3 2 2 2 4 2 3" xfId="25777"/>
    <cellStyle name="Nota 3 2 2 2 4 3" xfId="25778"/>
    <cellStyle name="Nota 3 2 2 2 4 3 2" xfId="25779"/>
    <cellStyle name="Nota 3 2 2 2 4 4" xfId="25780"/>
    <cellStyle name="Nota 3 2 2 2 5" xfId="25781"/>
    <cellStyle name="Nota 3 2 2 2 5 2" xfId="25782"/>
    <cellStyle name="Nota 3 2 2 2 5 2 2" xfId="25783"/>
    <cellStyle name="Nota 3 2 2 2 5 3" xfId="25784"/>
    <cellStyle name="Nota 3 2 2 2 6" xfId="25785"/>
    <cellStyle name="Nota 3 2 2 2 6 2" xfId="25786"/>
    <cellStyle name="Nota 3 2 2 2 7" xfId="25787"/>
    <cellStyle name="Nota 3 2 2 2 7 2" xfId="25788"/>
    <cellStyle name="Nota 3 2 2 2 8" xfId="25789"/>
    <cellStyle name="Nota 3 2 2 2 8 2" xfId="25790"/>
    <cellStyle name="Nota 3 2 2 2 9" xfId="25791"/>
    <cellStyle name="Nota 3 2 2 3" xfId="25792"/>
    <cellStyle name="Nota 3 2 2 3 2" xfId="25793"/>
    <cellStyle name="Nota 3 2 2 3 2 2" xfId="25794"/>
    <cellStyle name="Nota 3 2 2 3 2 2 2" xfId="25795"/>
    <cellStyle name="Nota 3 2 2 3 2 2 2 2" xfId="25796"/>
    <cellStyle name="Nota 3 2 2 3 2 2 2 2 2" xfId="25797"/>
    <cellStyle name="Nota 3 2 2 3 2 2 2 3" xfId="25798"/>
    <cellStyle name="Nota 3 2 2 3 2 2 3" xfId="25799"/>
    <cellStyle name="Nota 3 2 2 3 2 2 3 2" xfId="25800"/>
    <cellStyle name="Nota 3 2 2 3 2 2 4" xfId="25801"/>
    <cellStyle name="Nota 3 2 2 3 2 3" xfId="25802"/>
    <cellStyle name="Nota 3 2 2 3 2 3 2" xfId="25803"/>
    <cellStyle name="Nota 3 2 2 3 2 3 2 2" xfId="25804"/>
    <cellStyle name="Nota 3 2 2 3 2 3 3" xfId="25805"/>
    <cellStyle name="Nota 3 2 2 3 2 4" xfId="25806"/>
    <cellStyle name="Nota 3 2 2 3 2 4 2" xfId="25807"/>
    <cellStyle name="Nota 3 2 2 3 2 5" xfId="25808"/>
    <cellStyle name="Nota 3 2 2 3 2 5 2" xfId="25809"/>
    <cellStyle name="Nota 3 2 2 3 2 6" xfId="25810"/>
    <cellStyle name="Nota 3 2 2 3 3" xfId="25811"/>
    <cellStyle name="Nota 3 2 2 3 3 2" xfId="25812"/>
    <cellStyle name="Nota 3 2 2 3 3 2 2" xfId="25813"/>
    <cellStyle name="Nota 3 2 2 3 3 2 2 2" xfId="25814"/>
    <cellStyle name="Nota 3 2 2 3 3 2 3" xfId="25815"/>
    <cellStyle name="Nota 3 2 2 3 3 3" xfId="25816"/>
    <cellStyle name="Nota 3 2 2 3 3 3 2" xfId="25817"/>
    <cellStyle name="Nota 3 2 2 3 3 4" xfId="25818"/>
    <cellStyle name="Nota 3 2 2 3 4" xfId="25819"/>
    <cellStyle name="Nota 3 2 2 3 4 2" xfId="25820"/>
    <cellStyle name="Nota 3 2 2 3 4 2 2" xfId="25821"/>
    <cellStyle name="Nota 3 2 2 3 4 3" xfId="25822"/>
    <cellStyle name="Nota 3 2 2 3 5" xfId="25823"/>
    <cellStyle name="Nota 3 2 2 3 5 2" xfId="25824"/>
    <cellStyle name="Nota 3 2 2 3 6" xfId="25825"/>
    <cellStyle name="Nota 3 2 2 3 6 2" xfId="25826"/>
    <cellStyle name="Nota 3 2 2 3 7" xfId="25827"/>
    <cellStyle name="Nota 3 2 2 3 7 2" xfId="25828"/>
    <cellStyle name="Nota 3 2 2 3 8" xfId="25829"/>
    <cellStyle name="Nota 3 2 2 4" xfId="25830"/>
    <cellStyle name="Nota 3 2 2 4 2" xfId="25831"/>
    <cellStyle name="Nota 3 2 2 4 2 2" xfId="25832"/>
    <cellStyle name="Nota 3 2 2 4 2 2 2" xfId="25833"/>
    <cellStyle name="Nota 3 2 2 4 2 2 2 2" xfId="25834"/>
    <cellStyle name="Nota 3 2 2 4 2 2 3" xfId="25835"/>
    <cellStyle name="Nota 3 2 2 4 2 3" xfId="25836"/>
    <cellStyle name="Nota 3 2 2 4 2 3 2" xfId="25837"/>
    <cellStyle name="Nota 3 2 2 4 2 4" xfId="25838"/>
    <cellStyle name="Nota 3 2 2 4 3" xfId="25839"/>
    <cellStyle name="Nota 3 2 2 4 3 2" xfId="25840"/>
    <cellStyle name="Nota 3 2 2 4 3 2 2" xfId="25841"/>
    <cellStyle name="Nota 3 2 2 4 3 3" xfId="25842"/>
    <cellStyle name="Nota 3 2 2 4 4" xfId="25843"/>
    <cellStyle name="Nota 3 2 2 4 4 2" xfId="25844"/>
    <cellStyle name="Nota 3 2 2 4 5" xfId="25845"/>
    <cellStyle name="Nota 3 2 2 4 5 2" xfId="25846"/>
    <cellStyle name="Nota 3 2 2 4 6" xfId="25847"/>
    <cellStyle name="Nota 3 2 2 5" xfId="25848"/>
    <cellStyle name="Nota 3 2 2 5 2" xfId="25849"/>
    <cellStyle name="Nota 3 2 2 5 2 2" xfId="25850"/>
    <cellStyle name="Nota 3 2 2 5 2 2 2" xfId="25851"/>
    <cellStyle name="Nota 3 2 2 5 2 3" xfId="25852"/>
    <cellStyle name="Nota 3 2 2 5 3" xfId="25853"/>
    <cellStyle name="Nota 3 2 2 5 3 2" xfId="25854"/>
    <cellStyle name="Nota 3 2 2 5 4" xfId="25855"/>
    <cellStyle name="Nota 3 2 2 6" xfId="25856"/>
    <cellStyle name="Nota 3 2 2 6 2" xfId="25857"/>
    <cellStyle name="Nota 3 2 2 6 2 2" xfId="25858"/>
    <cellStyle name="Nota 3 2 2 6 3" xfId="25859"/>
    <cellStyle name="Nota 3 2 2 7" xfId="25860"/>
    <cellStyle name="Nota 3 2 2 7 2" xfId="25861"/>
    <cellStyle name="Nota 3 2 2 8" xfId="25862"/>
    <cellStyle name="Nota 3 2 2 8 2" xfId="25863"/>
    <cellStyle name="Nota 3 2 2 9" xfId="25864"/>
    <cellStyle name="Nota 3 2 2 9 2" xfId="25865"/>
    <cellStyle name="Nota 3 2 3" xfId="25866"/>
    <cellStyle name="Nota 3 2 3 2" xfId="25867"/>
    <cellStyle name="Nota 3 2 3 2 2" xfId="25868"/>
    <cellStyle name="Nota 3 2 3 2 2 2" xfId="25869"/>
    <cellStyle name="Nota 3 2 3 2 2 2 2" xfId="25870"/>
    <cellStyle name="Nota 3 2 3 2 2 2 2 2" xfId="25871"/>
    <cellStyle name="Nota 3 2 3 2 2 2 2 2 2" xfId="25872"/>
    <cellStyle name="Nota 3 2 3 2 2 2 2 3" xfId="25873"/>
    <cellStyle name="Nota 3 2 3 2 2 2 3" xfId="25874"/>
    <cellStyle name="Nota 3 2 3 2 2 2 3 2" xfId="25875"/>
    <cellStyle name="Nota 3 2 3 2 2 2 4" xfId="25876"/>
    <cellStyle name="Nota 3 2 3 2 2 3" xfId="25877"/>
    <cellStyle name="Nota 3 2 3 2 2 3 2" xfId="25878"/>
    <cellStyle name="Nota 3 2 3 2 2 3 2 2" xfId="25879"/>
    <cellStyle name="Nota 3 2 3 2 2 3 3" xfId="25880"/>
    <cellStyle name="Nota 3 2 3 2 2 4" xfId="25881"/>
    <cellStyle name="Nota 3 2 3 2 2 4 2" xfId="25882"/>
    <cellStyle name="Nota 3 2 3 2 2 5" xfId="25883"/>
    <cellStyle name="Nota 3 2 3 2 3" xfId="25884"/>
    <cellStyle name="Nota 3 2 3 2 3 2" xfId="25885"/>
    <cellStyle name="Nota 3 2 3 2 3 2 2" xfId="25886"/>
    <cellStyle name="Nota 3 2 3 2 3 2 2 2" xfId="25887"/>
    <cellStyle name="Nota 3 2 3 2 3 2 3" xfId="25888"/>
    <cellStyle name="Nota 3 2 3 2 3 3" xfId="25889"/>
    <cellStyle name="Nota 3 2 3 2 3 3 2" xfId="25890"/>
    <cellStyle name="Nota 3 2 3 2 3 4" xfId="25891"/>
    <cellStyle name="Nota 3 2 3 2 4" xfId="25892"/>
    <cellStyle name="Nota 3 2 3 2 4 2" xfId="25893"/>
    <cellStyle name="Nota 3 2 3 2 4 2 2" xfId="25894"/>
    <cellStyle name="Nota 3 2 3 2 4 3" xfId="25895"/>
    <cellStyle name="Nota 3 2 3 2 5" xfId="25896"/>
    <cellStyle name="Nota 3 2 3 2 5 2" xfId="25897"/>
    <cellStyle name="Nota 3 2 3 2 6" xfId="25898"/>
    <cellStyle name="Nota 3 2 3 2 6 2" xfId="25899"/>
    <cellStyle name="Nota 3 2 3 2 7" xfId="25900"/>
    <cellStyle name="Nota 3 2 3 2 7 2" xfId="25901"/>
    <cellStyle name="Nota 3 2 3 2 8" xfId="25902"/>
    <cellStyle name="Nota 3 2 3 3" xfId="25903"/>
    <cellStyle name="Nota 3 2 3 3 2" xfId="25904"/>
    <cellStyle name="Nota 3 2 3 3 2 2" xfId="25905"/>
    <cellStyle name="Nota 3 2 3 3 2 2 2" xfId="25906"/>
    <cellStyle name="Nota 3 2 3 3 2 2 2 2" xfId="25907"/>
    <cellStyle name="Nota 3 2 3 3 2 2 3" xfId="25908"/>
    <cellStyle name="Nota 3 2 3 3 2 3" xfId="25909"/>
    <cellStyle name="Nota 3 2 3 3 2 3 2" xfId="25910"/>
    <cellStyle name="Nota 3 2 3 3 2 4" xfId="25911"/>
    <cellStyle name="Nota 3 2 3 3 3" xfId="25912"/>
    <cellStyle name="Nota 3 2 3 3 3 2" xfId="25913"/>
    <cellStyle name="Nota 3 2 3 3 3 2 2" xfId="25914"/>
    <cellStyle name="Nota 3 2 3 3 3 3" xfId="25915"/>
    <cellStyle name="Nota 3 2 3 3 4" xfId="25916"/>
    <cellStyle name="Nota 3 2 3 3 4 2" xfId="25917"/>
    <cellStyle name="Nota 3 2 3 3 5" xfId="25918"/>
    <cellStyle name="Nota 3 2 3 4" xfId="25919"/>
    <cellStyle name="Nota 3 2 3 4 2" xfId="25920"/>
    <cellStyle name="Nota 3 2 3 4 2 2" xfId="25921"/>
    <cellStyle name="Nota 3 2 3 4 2 2 2" xfId="25922"/>
    <cellStyle name="Nota 3 2 3 4 2 3" xfId="25923"/>
    <cellStyle name="Nota 3 2 3 4 3" xfId="25924"/>
    <cellStyle name="Nota 3 2 3 4 3 2" xfId="25925"/>
    <cellStyle name="Nota 3 2 3 4 4" xfId="25926"/>
    <cellStyle name="Nota 3 2 3 5" xfId="25927"/>
    <cellStyle name="Nota 3 2 3 5 2" xfId="25928"/>
    <cellStyle name="Nota 3 2 3 5 2 2" xfId="25929"/>
    <cellStyle name="Nota 3 2 3 5 3" xfId="25930"/>
    <cellStyle name="Nota 3 2 3 6" xfId="25931"/>
    <cellStyle name="Nota 3 2 3 6 2" xfId="25932"/>
    <cellStyle name="Nota 3 2 3 7" xfId="25933"/>
    <cellStyle name="Nota 3 2 3 7 2" xfId="25934"/>
    <cellStyle name="Nota 3 2 3 8" xfId="25935"/>
    <cellStyle name="Nota 3 2 3 8 2" xfId="25936"/>
    <cellStyle name="Nota 3 2 3 9" xfId="25937"/>
    <cellStyle name="Nota 3 2 4" xfId="25938"/>
    <cellStyle name="Nota 3 2 4 2" xfId="25939"/>
    <cellStyle name="Nota 3 2 4 2 2" xfId="25940"/>
    <cellStyle name="Nota 3 2 4 2 2 2" xfId="25941"/>
    <cellStyle name="Nota 3 2 4 2 2 2 2" xfId="25942"/>
    <cellStyle name="Nota 3 2 4 2 2 2 2 2" xfId="25943"/>
    <cellStyle name="Nota 3 2 4 2 2 2 3" xfId="25944"/>
    <cellStyle name="Nota 3 2 4 2 2 3" xfId="25945"/>
    <cellStyle name="Nota 3 2 4 2 2 3 2" xfId="25946"/>
    <cellStyle name="Nota 3 2 4 2 2 4" xfId="25947"/>
    <cellStyle name="Nota 3 2 4 2 3" xfId="25948"/>
    <cellStyle name="Nota 3 2 4 2 3 2" xfId="25949"/>
    <cellStyle name="Nota 3 2 4 2 3 2 2" xfId="25950"/>
    <cellStyle name="Nota 3 2 4 2 3 3" xfId="25951"/>
    <cellStyle name="Nota 3 2 4 2 4" xfId="25952"/>
    <cellStyle name="Nota 3 2 4 2 4 2" xfId="25953"/>
    <cellStyle name="Nota 3 2 4 2 5" xfId="25954"/>
    <cellStyle name="Nota 3 2 4 2 5 2" xfId="25955"/>
    <cellStyle name="Nota 3 2 4 2 6" xfId="25956"/>
    <cellStyle name="Nota 3 2 4 3" xfId="25957"/>
    <cellStyle name="Nota 3 2 4 3 2" xfId="25958"/>
    <cellStyle name="Nota 3 2 4 3 2 2" xfId="25959"/>
    <cellStyle name="Nota 3 2 4 3 2 2 2" xfId="25960"/>
    <cellStyle name="Nota 3 2 4 3 2 3" xfId="25961"/>
    <cellStyle name="Nota 3 2 4 3 3" xfId="25962"/>
    <cellStyle name="Nota 3 2 4 3 3 2" xfId="25963"/>
    <cellStyle name="Nota 3 2 4 3 4" xfId="25964"/>
    <cellStyle name="Nota 3 2 4 4" xfId="25965"/>
    <cellStyle name="Nota 3 2 4 4 2" xfId="25966"/>
    <cellStyle name="Nota 3 2 4 4 2 2" xfId="25967"/>
    <cellStyle name="Nota 3 2 4 4 3" xfId="25968"/>
    <cellStyle name="Nota 3 2 4 5" xfId="25969"/>
    <cellStyle name="Nota 3 2 4 5 2" xfId="25970"/>
    <cellStyle name="Nota 3 2 4 6" xfId="25971"/>
    <cellStyle name="Nota 3 2 4 6 2" xfId="25972"/>
    <cellStyle name="Nota 3 2 4 7" xfId="25973"/>
    <cellStyle name="Nota 3 2 4 7 2" xfId="25974"/>
    <cellStyle name="Nota 3 2 4 8" xfId="25975"/>
    <cellStyle name="Nota 3 2 5" xfId="25976"/>
    <cellStyle name="Nota 3 2 5 2" xfId="25977"/>
    <cellStyle name="Nota 3 2 5 2 2" xfId="25978"/>
    <cellStyle name="Nota 3 2 5 2 2 2" xfId="25979"/>
    <cellStyle name="Nota 3 2 5 2 2 2 2" xfId="25980"/>
    <cellStyle name="Nota 3 2 5 2 2 3" xfId="25981"/>
    <cellStyle name="Nota 3 2 5 2 3" xfId="25982"/>
    <cellStyle name="Nota 3 2 5 2 3 2" xfId="25983"/>
    <cellStyle name="Nota 3 2 5 2 4" xfId="25984"/>
    <cellStyle name="Nota 3 2 5 3" xfId="25985"/>
    <cellStyle name="Nota 3 2 5 3 2" xfId="25986"/>
    <cellStyle name="Nota 3 2 5 3 2 2" xfId="25987"/>
    <cellStyle name="Nota 3 2 5 3 3" xfId="25988"/>
    <cellStyle name="Nota 3 2 5 4" xfId="25989"/>
    <cellStyle name="Nota 3 2 5 4 2" xfId="25990"/>
    <cellStyle name="Nota 3 2 5 5" xfId="25991"/>
    <cellStyle name="Nota 3 2 5 5 2" xfId="25992"/>
    <cellStyle name="Nota 3 2 5 6" xfId="25993"/>
    <cellStyle name="Nota 3 2 6" xfId="25994"/>
    <cellStyle name="Nota 3 2 6 2" xfId="25995"/>
    <cellStyle name="Nota 3 2 6 2 2" xfId="25996"/>
    <cellStyle name="Nota 3 2 6 2 2 2" xfId="25997"/>
    <cellStyle name="Nota 3 2 6 2 3" xfId="25998"/>
    <cellStyle name="Nota 3 2 6 3" xfId="25999"/>
    <cellStyle name="Nota 3 2 6 3 2" xfId="26000"/>
    <cellStyle name="Nota 3 2 6 4" xfId="26001"/>
    <cellStyle name="Nota 3 2 7" xfId="26002"/>
    <cellStyle name="Nota 3 2 7 2" xfId="26003"/>
    <cellStyle name="Nota 3 2 7 2 2" xfId="26004"/>
    <cellStyle name="Nota 3 2 7 3" xfId="26005"/>
    <cellStyle name="Nota 3 2 8" xfId="26006"/>
    <cellStyle name="Nota 3 2 8 2" xfId="26007"/>
    <cellStyle name="Nota 3 2 9" xfId="26008"/>
    <cellStyle name="Nota 3 2 9 2" xfId="26009"/>
    <cellStyle name="Nota 3 3" xfId="26010"/>
    <cellStyle name="Nota 3 3 10" xfId="26011"/>
    <cellStyle name="Nota 3 3 2" xfId="26012"/>
    <cellStyle name="Nota 3 3 2 2" xfId="26013"/>
    <cellStyle name="Nota 3 3 2 2 2" xfId="26014"/>
    <cellStyle name="Nota 3 3 2 2 2 2" xfId="26015"/>
    <cellStyle name="Nota 3 3 2 2 2 2 2" xfId="26016"/>
    <cellStyle name="Nota 3 3 2 2 2 2 2 2" xfId="26017"/>
    <cellStyle name="Nota 3 3 2 2 2 2 2 2 2" xfId="26018"/>
    <cellStyle name="Nota 3 3 2 2 2 2 2 3" xfId="26019"/>
    <cellStyle name="Nota 3 3 2 2 2 2 3" xfId="26020"/>
    <cellStyle name="Nota 3 3 2 2 2 2 3 2" xfId="26021"/>
    <cellStyle name="Nota 3 3 2 2 2 2 4" xfId="26022"/>
    <cellStyle name="Nota 3 3 2 2 2 3" xfId="26023"/>
    <cellStyle name="Nota 3 3 2 2 2 3 2" xfId="26024"/>
    <cellStyle name="Nota 3 3 2 2 2 3 2 2" xfId="26025"/>
    <cellStyle name="Nota 3 3 2 2 2 3 3" xfId="26026"/>
    <cellStyle name="Nota 3 3 2 2 2 4" xfId="26027"/>
    <cellStyle name="Nota 3 3 2 2 2 4 2" xfId="26028"/>
    <cellStyle name="Nota 3 3 2 2 2 5" xfId="26029"/>
    <cellStyle name="Nota 3 3 2 2 3" xfId="26030"/>
    <cellStyle name="Nota 3 3 2 2 3 2" xfId="26031"/>
    <cellStyle name="Nota 3 3 2 2 3 2 2" xfId="26032"/>
    <cellStyle name="Nota 3 3 2 2 3 2 2 2" xfId="26033"/>
    <cellStyle name="Nota 3 3 2 2 3 2 3" xfId="26034"/>
    <cellStyle name="Nota 3 3 2 2 3 3" xfId="26035"/>
    <cellStyle name="Nota 3 3 2 2 3 3 2" xfId="26036"/>
    <cellStyle name="Nota 3 3 2 2 3 4" xfId="26037"/>
    <cellStyle name="Nota 3 3 2 2 4" xfId="26038"/>
    <cellStyle name="Nota 3 3 2 2 4 2" xfId="26039"/>
    <cellStyle name="Nota 3 3 2 2 4 2 2" xfId="26040"/>
    <cellStyle name="Nota 3 3 2 2 4 3" xfId="26041"/>
    <cellStyle name="Nota 3 3 2 2 5" xfId="26042"/>
    <cellStyle name="Nota 3 3 2 2 5 2" xfId="26043"/>
    <cellStyle name="Nota 3 3 2 2 6" xfId="26044"/>
    <cellStyle name="Nota 3 3 2 2 6 2" xfId="26045"/>
    <cellStyle name="Nota 3 3 2 2 7" xfId="26046"/>
    <cellStyle name="Nota 3 3 2 2 7 2" xfId="26047"/>
    <cellStyle name="Nota 3 3 2 2 8" xfId="26048"/>
    <cellStyle name="Nota 3 3 2 3" xfId="26049"/>
    <cellStyle name="Nota 3 3 2 3 2" xfId="26050"/>
    <cellStyle name="Nota 3 3 2 3 2 2" xfId="26051"/>
    <cellStyle name="Nota 3 3 2 3 2 2 2" xfId="26052"/>
    <cellStyle name="Nota 3 3 2 3 2 2 2 2" xfId="26053"/>
    <cellStyle name="Nota 3 3 2 3 2 2 3" xfId="26054"/>
    <cellStyle name="Nota 3 3 2 3 2 3" xfId="26055"/>
    <cellStyle name="Nota 3 3 2 3 2 3 2" xfId="26056"/>
    <cellStyle name="Nota 3 3 2 3 2 4" xfId="26057"/>
    <cellStyle name="Nota 3 3 2 3 3" xfId="26058"/>
    <cellStyle name="Nota 3 3 2 3 3 2" xfId="26059"/>
    <cellStyle name="Nota 3 3 2 3 3 2 2" xfId="26060"/>
    <cellStyle name="Nota 3 3 2 3 3 3" xfId="26061"/>
    <cellStyle name="Nota 3 3 2 3 4" xfId="26062"/>
    <cellStyle name="Nota 3 3 2 3 4 2" xfId="26063"/>
    <cellStyle name="Nota 3 3 2 3 5" xfId="26064"/>
    <cellStyle name="Nota 3 3 2 4" xfId="26065"/>
    <cellStyle name="Nota 3 3 2 4 2" xfId="26066"/>
    <cellStyle name="Nota 3 3 2 4 2 2" xfId="26067"/>
    <cellStyle name="Nota 3 3 2 4 2 2 2" xfId="26068"/>
    <cellStyle name="Nota 3 3 2 4 2 3" xfId="26069"/>
    <cellStyle name="Nota 3 3 2 4 3" xfId="26070"/>
    <cellStyle name="Nota 3 3 2 4 3 2" xfId="26071"/>
    <cellStyle name="Nota 3 3 2 4 4" xfId="26072"/>
    <cellStyle name="Nota 3 3 2 5" xfId="26073"/>
    <cellStyle name="Nota 3 3 2 5 2" xfId="26074"/>
    <cellStyle name="Nota 3 3 2 5 2 2" xfId="26075"/>
    <cellStyle name="Nota 3 3 2 5 3" xfId="26076"/>
    <cellStyle name="Nota 3 3 2 6" xfId="26077"/>
    <cellStyle name="Nota 3 3 2 6 2" xfId="26078"/>
    <cellStyle name="Nota 3 3 2 7" xfId="26079"/>
    <cellStyle name="Nota 3 3 2 7 2" xfId="26080"/>
    <cellStyle name="Nota 3 3 2 8" xfId="26081"/>
    <cellStyle name="Nota 3 3 2 8 2" xfId="26082"/>
    <cellStyle name="Nota 3 3 2 9" xfId="26083"/>
    <cellStyle name="Nota 3 3 3" xfId="26084"/>
    <cellStyle name="Nota 3 3 3 2" xfId="26085"/>
    <cellStyle name="Nota 3 3 3 2 2" xfId="26086"/>
    <cellStyle name="Nota 3 3 3 2 2 2" xfId="26087"/>
    <cellStyle name="Nota 3 3 3 2 2 2 2" xfId="26088"/>
    <cellStyle name="Nota 3 3 3 2 2 2 2 2" xfId="26089"/>
    <cellStyle name="Nota 3 3 3 2 2 2 3" xfId="26090"/>
    <cellStyle name="Nota 3 3 3 2 2 3" xfId="26091"/>
    <cellStyle name="Nota 3 3 3 2 2 3 2" xfId="26092"/>
    <cellStyle name="Nota 3 3 3 2 2 4" xfId="26093"/>
    <cellStyle name="Nota 3 3 3 2 3" xfId="26094"/>
    <cellStyle name="Nota 3 3 3 2 3 2" xfId="26095"/>
    <cellStyle name="Nota 3 3 3 2 3 2 2" xfId="26096"/>
    <cellStyle name="Nota 3 3 3 2 3 3" xfId="26097"/>
    <cellStyle name="Nota 3 3 3 2 4" xfId="26098"/>
    <cellStyle name="Nota 3 3 3 2 4 2" xfId="26099"/>
    <cellStyle name="Nota 3 3 3 2 5" xfId="26100"/>
    <cellStyle name="Nota 3 3 3 2 5 2" xfId="26101"/>
    <cellStyle name="Nota 3 3 3 2 6" xfId="26102"/>
    <cellStyle name="Nota 3 3 3 3" xfId="26103"/>
    <cellStyle name="Nota 3 3 3 3 2" xfId="26104"/>
    <cellStyle name="Nota 3 3 3 3 2 2" xfId="26105"/>
    <cellStyle name="Nota 3 3 3 3 2 2 2" xfId="26106"/>
    <cellStyle name="Nota 3 3 3 3 2 3" xfId="26107"/>
    <cellStyle name="Nota 3 3 3 3 3" xfId="26108"/>
    <cellStyle name="Nota 3 3 3 3 3 2" xfId="26109"/>
    <cellStyle name="Nota 3 3 3 3 4" xfId="26110"/>
    <cellStyle name="Nota 3 3 3 4" xfId="26111"/>
    <cellStyle name="Nota 3 3 3 4 2" xfId="26112"/>
    <cellStyle name="Nota 3 3 3 4 2 2" xfId="26113"/>
    <cellStyle name="Nota 3 3 3 4 3" xfId="26114"/>
    <cellStyle name="Nota 3 3 3 5" xfId="26115"/>
    <cellStyle name="Nota 3 3 3 5 2" xfId="26116"/>
    <cellStyle name="Nota 3 3 3 6" xfId="26117"/>
    <cellStyle name="Nota 3 3 3 6 2" xfId="26118"/>
    <cellStyle name="Nota 3 3 3 7" xfId="26119"/>
    <cellStyle name="Nota 3 3 3 7 2" xfId="26120"/>
    <cellStyle name="Nota 3 3 3 8" xfId="26121"/>
    <cellStyle name="Nota 3 3 4" xfId="26122"/>
    <cellStyle name="Nota 3 3 4 2" xfId="26123"/>
    <cellStyle name="Nota 3 3 4 2 2" xfId="26124"/>
    <cellStyle name="Nota 3 3 4 2 2 2" xfId="26125"/>
    <cellStyle name="Nota 3 3 4 2 2 2 2" xfId="26126"/>
    <cellStyle name="Nota 3 3 4 2 2 3" xfId="26127"/>
    <cellStyle name="Nota 3 3 4 2 3" xfId="26128"/>
    <cellStyle name="Nota 3 3 4 2 3 2" xfId="26129"/>
    <cellStyle name="Nota 3 3 4 2 4" xfId="26130"/>
    <cellStyle name="Nota 3 3 4 3" xfId="26131"/>
    <cellStyle name="Nota 3 3 4 3 2" xfId="26132"/>
    <cellStyle name="Nota 3 3 4 3 2 2" xfId="26133"/>
    <cellStyle name="Nota 3 3 4 3 3" xfId="26134"/>
    <cellStyle name="Nota 3 3 4 4" xfId="26135"/>
    <cellStyle name="Nota 3 3 4 4 2" xfId="26136"/>
    <cellStyle name="Nota 3 3 4 5" xfId="26137"/>
    <cellStyle name="Nota 3 3 4 5 2" xfId="26138"/>
    <cellStyle name="Nota 3 3 4 6" xfId="26139"/>
    <cellStyle name="Nota 3 3 5" xfId="26140"/>
    <cellStyle name="Nota 3 3 5 2" xfId="26141"/>
    <cellStyle name="Nota 3 3 5 2 2" xfId="26142"/>
    <cellStyle name="Nota 3 3 5 2 2 2" xfId="26143"/>
    <cellStyle name="Nota 3 3 5 2 3" xfId="26144"/>
    <cellStyle name="Nota 3 3 5 3" xfId="26145"/>
    <cellStyle name="Nota 3 3 5 3 2" xfId="26146"/>
    <cellStyle name="Nota 3 3 5 4" xfId="26147"/>
    <cellStyle name="Nota 3 3 6" xfId="26148"/>
    <cellStyle name="Nota 3 3 6 2" xfId="26149"/>
    <cellStyle name="Nota 3 3 6 2 2" xfId="26150"/>
    <cellStyle name="Nota 3 3 6 3" xfId="26151"/>
    <cellStyle name="Nota 3 3 7" xfId="26152"/>
    <cellStyle name="Nota 3 3 7 2" xfId="26153"/>
    <cellStyle name="Nota 3 3 8" xfId="26154"/>
    <cellStyle name="Nota 3 3 8 2" xfId="26155"/>
    <cellStyle name="Nota 3 3 9" xfId="26156"/>
    <cellStyle name="Nota 3 3 9 2" xfId="26157"/>
    <cellStyle name="Nota 3 4" xfId="26158"/>
    <cellStyle name="Nota 3 4 2" xfId="26159"/>
    <cellStyle name="Nota 3 4 2 2" xfId="26160"/>
    <cellStyle name="Nota 3 4 2 2 2" xfId="26161"/>
    <cellStyle name="Nota 3 4 2 2 2 2" xfId="26162"/>
    <cellStyle name="Nota 3 4 2 2 2 2 2" xfId="26163"/>
    <cellStyle name="Nota 3 4 2 2 2 2 2 2" xfId="26164"/>
    <cellStyle name="Nota 3 4 2 2 2 2 3" xfId="26165"/>
    <cellStyle name="Nota 3 4 2 2 2 3" xfId="26166"/>
    <cellStyle name="Nota 3 4 2 2 2 3 2" xfId="26167"/>
    <cellStyle name="Nota 3 4 2 2 2 4" xfId="26168"/>
    <cellStyle name="Nota 3 4 2 2 3" xfId="26169"/>
    <cellStyle name="Nota 3 4 2 2 3 2" xfId="26170"/>
    <cellStyle name="Nota 3 4 2 2 3 2 2" xfId="26171"/>
    <cellStyle name="Nota 3 4 2 2 3 3" xfId="26172"/>
    <cellStyle name="Nota 3 4 2 2 4" xfId="26173"/>
    <cellStyle name="Nota 3 4 2 2 4 2" xfId="26174"/>
    <cellStyle name="Nota 3 4 2 2 5" xfId="26175"/>
    <cellStyle name="Nota 3 4 2 3" xfId="26176"/>
    <cellStyle name="Nota 3 4 2 3 2" xfId="26177"/>
    <cellStyle name="Nota 3 4 2 3 2 2" xfId="26178"/>
    <cellStyle name="Nota 3 4 2 3 2 2 2" xfId="26179"/>
    <cellStyle name="Nota 3 4 2 3 2 3" xfId="26180"/>
    <cellStyle name="Nota 3 4 2 3 3" xfId="26181"/>
    <cellStyle name="Nota 3 4 2 3 3 2" xfId="26182"/>
    <cellStyle name="Nota 3 4 2 3 4" xfId="26183"/>
    <cellStyle name="Nota 3 4 2 4" xfId="26184"/>
    <cellStyle name="Nota 3 4 2 4 2" xfId="26185"/>
    <cellStyle name="Nota 3 4 2 4 2 2" xfId="26186"/>
    <cellStyle name="Nota 3 4 2 4 3" xfId="26187"/>
    <cellStyle name="Nota 3 4 2 5" xfId="26188"/>
    <cellStyle name="Nota 3 4 2 5 2" xfId="26189"/>
    <cellStyle name="Nota 3 4 2 6" xfId="26190"/>
    <cellStyle name="Nota 3 4 2 6 2" xfId="26191"/>
    <cellStyle name="Nota 3 4 2 7" xfId="26192"/>
    <cellStyle name="Nota 3 4 2 7 2" xfId="26193"/>
    <cellStyle name="Nota 3 4 2 8" xfId="26194"/>
    <cellStyle name="Nota 3 4 3" xfId="26195"/>
    <cellStyle name="Nota 3 4 3 2" xfId="26196"/>
    <cellStyle name="Nota 3 4 3 2 2" xfId="26197"/>
    <cellStyle name="Nota 3 4 3 2 2 2" xfId="26198"/>
    <cellStyle name="Nota 3 4 3 2 2 2 2" xfId="26199"/>
    <cellStyle name="Nota 3 4 3 2 2 3" xfId="26200"/>
    <cellStyle name="Nota 3 4 3 2 3" xfId="26201"/>
    <cellStyle name="Nota 3 4 3 2 3 2" xfId="26202"/>
    <cellStyle name="Nota 3 4 3 2 4" xfId="26203"/>
    <cellStyle name="Nota 3 4 3 3" xfId="26204"/>
    <cellStyle name="Nota 3 4 3 3 2" xfId="26205"/>
    <cellStyle name="Nota 3 4 3 3 2 2" xfId="26206"/>
    <cellStyle name="Nota 3 4 3 3 3" xfId="26207"/>
    <cellStyle name="Nota 3 4 3 4" xfId="26208"/>
    <cellStyle name="Nota 3 4 3 4 2" xfId="26209"/>
    <cellStyle name="Nota 3 4 3 5" xfId="26210"/>
    <cellStyle name="Nota 3 4 4" xfId="26211"/>
    <cellStyle name="Nota 3 4 4 2" xfId="26212"/>
    <cellStyle name="Nota 3 4 4 2 2" xfId="26213"/>
    <cellStyle name="Nota 3 4 4 2 2 2" xfId="26214"/>
    <cellStyle name="Nota 3 4 4 2 3" xfId="26215"/>
    <cellStyle name="Nota 3 4 4 3" xfId="26216"/>
    <cellStyle name="Nota 3 4 4 3 2" xfId="26217"/>
    <cellStyle name="Nota 3 4 4 4" xfId="26218"/>
    <cellStyle name="Nota 3 4 5" xfId="26219"/>
    <cellStyle name="Nota 3 4 5 2" xfId="26220"/>
    <cellStyle name="Nota 3 4 5 2 2" xfId="26221"/>
    <cellStyle name="Nota 3 4 5 3" xfId="26222"/>
    <cellStyle name="Nota 3 4 6" xfId="26223"/>
    <cellStyle name="Nota 3 4 6 2" xfId="26224"/>
    <cellStyle name="Nota 3 4 7" xfId="26225"/>
    <cellStyle name="Nota 3 4 7 2" xfId="26226"/>
    <cellStyle name="Nota 3 4 8" xfId="26227"/>
    <cellStyle name="Nota 3 4 8 2" xfId="26228"/>
    <cellStyle name="Nota 3 4 9" xfId="26229"/>
    <cellStyle name="Nota 3 5" xfId="26230"/>
    <cellStyle name="Nota 3 5 2" xfId="26231"/>
    <cellStyle name="Nota 3 5 2 2" xfId="26232"/>
    <cellStyle name="Nota 3 5 2 2 2" xfId="26233"/>
    <cellStyle name="Nota 3 5 2 2 2 2" xfId="26234"/>
    <cellStyle name="Nota 3 5 2 2 2 2 2" xfId="26235"/>
    <cellStyle name="Nota 3 5 2 2 2 3" xfId="26236"/>
    <cellStyle name="Nota 3 5 2 2 3" xfId="26237"/>
    <cellStyle name="Nota 3 5 2 2 3 2" xfId="26238"/>
    <cellStyle name="Nota 3 5 2 2 4" xfId="26239"/>
    <cellStyle name="Nota 3 5 2 3" xfId="26240"/>
    <cellStyle name="Nota 3 5 2 3 2" xfId="26241"/>
    <cellStyle name="Nota 3 5 2 3 2 2" xfId="26242"/>
    <cellStyle name="Nota 3 5 2 3 3" xfId="26243"/>
    <cellStyle name="Nota 3 5 2 4" xfId="26244"/>
    <cellStyle name="Nota 3 5 2 4 2" xfId="26245"/>
    <cellStyle name="Nota 3 5 2 5" xfId="26246"/>
    <cellStyle name="Nota 3 5 2 5 2" xfId="26247"/>
    <cellStyle name="Nota 3 5 2 6" xfId="26248"/>
    <cellStyle name="Nota 3 5 3" xfId="26249"/>
    <cellStyle name="Nota 3 5 3 2" xfId="26250"/>
    <cellStyle name="Nota 3 5 3 2 2" xfId="26251"/>
    <cellStyle name="Nota 3 5 3 2 2 2" xfId="26252"/>
    <cellStyle name="Nota 3 5 3 2 3" xfId="26253"/>
    <cellStyle name="Nota 3 5 3 3" xfId="26254"/>
    <cellStyle name="Nota 3 5 3 3 2" xfId="26255"/>
    <cellStyle name="Nota 3 5 3 4" xfId="26256"/>
    <cellStyle name="Nota 3 5 4" xfId="26257"/>
    <cellStyle name="Nota 3 5 4 2" xfId="26258"/>
    <cellStyle name="Nota 3 5 4 2 2" xfId="26259"/>
    <cellStyle name="Nota 3 5 4 3" xfId="26260"/>
    <cellStyle name="Nota 3 5 5" xfId="26261"/>
    <cellStyle name="Nota 3 5 5 2" xfId="26262"/>
    <cellStyle name="Nota 3 5 6" xfId="26263"/>
    <cellStyle name="Nota 3 5 6 2" xfId="26264"/>
    <cellStyle name="Nota 3 5 7" xfId="26265"/>
    <cellStyle name="Nota 3 5 7 2" xfId="26266"/>
    <cellStyle name="Nota 3 5 8" xfId="26267"/>
    <cellStyle name="Nota 3 6" xfId="26268"/>
    <cellStyle name="Nota 3 6 2" xfId="26269"/>
    <cellStyle name="Nota 3 6 2 2" xfId="26270"/>
    <cellStyle name="Nota 3 6 2 2 2" xfId="26271"/>
    <cellStyle name="Nota 3 6 2 2 2 2" xfId="26272"/>
    <cellStyle name="Nota 3 6 2 2 3" xfId="26273"/>
    <cellStyle name="Nota 3 6 2 3" xfId="26274"/>
    <cellStyle name="Nota 3 6 2 3 2" xfId="26275"/>
    <cellStyle name="Nota 3 6 2 4" xfId="26276"/>
    <cellStyle name="Nota 3 6 3" xfId="26277"/>
    <cellStyle name="Nota 3 6 3 2" xfId="26278"/>
    <cellStyle name="Nota 3 6 3 2 2" xfId="26279"/>
    <cellStyle name="Nota 3 6 3 3" xfId="26280"/>
    <cellStyle name="Nota 3 6 4" xfId="26281"/>
    <cellStyle name="Nota 3 6 4 2" xfId="26282"/>
    <cellStyle name="Nota 3 6 5" xfId="26283"/>
    <cellStyle name="Nota 3 6 5 2" xfId="26284"/>
    <cellStyle name="Nota 3 6 6" xfId="26285"/>
    <cellStyle name="Nota 3 7" xfId="26286"/>
    <cellStyle name="Nota 3 7 2" xfId="26287"/>
    <cellStyle name="Nota 3 7 2 2" xfId="26288"/>
    <cellStyle name="Nota 3 7 2 2 2" xfId="26289"/>
    <cellStyle name="Nota 3 7 2 3" xfId="26290"/>
    <cellStyle name="Nota 3 7 3" xfId="26291"/>
    <cellStyle name="Nota 3 7 3 2" xfId="26292"/>
    <cellStyle name="Nota 3 7 4" xfId="26293"/>
    <cellStyle name="Nota 3 8" xfId="26294"/>
    <cellStyle name="Nota 3 8 2" xfId="26295"/>
    <cellStyle name="Nota 3 8 2 2" xfId="26296"/>
    <cellStyle name="Nota 3 8 3" xfId="26297"/>
    <cellStyle name="Nota 3 9" xfId="26298"/>
    <cellStyle name="Nota 3 9 2" xfId="26299"/>
    <cellStyle name="Nota 4" xfId="26300"/>
    <cellStyle name="Nota 5" xfId="26301"/>
    <cellStyle name="Notas" xfId="30737"/>
    <cellStyle name="Note 2" xfId="26302"/>
    <cellStyle name="Note 2 10" xfId="26303"/>
    <cellStyle name="Note 2 10 2" xfId="26304"/>
    <cellStyle name="Note 2 11" xfId="26305"/>
    <cellStyle name="Note 2 11 2" xfId="26306"/>
    <cellStyle name="Note 2 12" xfId="26307"/>
    <cellStyle name="Note 2 2" xfId="26308"/>
    <cellStyle name="Note 2 2 10" xfId="26309"/>
    <cellStyle name="Note 2 2 10 2" xfId="26310"/>
    <cellStyle name="Note 2 2 11" xfId="26311"/>
    <cellStyle name="Note 2 2 2" xfId="26312"/>
    <cellStyle name="Note 2 2 2 10" xfId="26313"/>
    <cellStyle name="Note 2 2 2 2" xfId="26314"/>
    <cellStyle name="Note 2 2 2 2 2" xfId="26315"/>
    <cellStyle name="Note 2 2 2 2 2 2" xfId="26316"/>
    <cellStyle name="Note 2 2 2 2 2 2 2" xfId="26317"/>
    <cellStyle name="Note 2 2 2 2 2 2 2 2" xfId="26318"/>
    <cellStyle name="Note 2 2 2 2 2 2 2 2 2" xfId="26319"/>
    <cellStyle name="Note 2 2 2 2 2 2 2 2 2 2" xfId="26320"/>
    <cellStyle name="Note 2 2 2 2 2 2 2 2 3" xfId="26321"/>
    <cellStyle name="Note 2 2 2 2 2 2 2 3" xfId="26322"/>
    <cellStyle name="Note 2 2 2 2 2 2 2 3 2" xfId="26323"/>
    <cellStyle name="Note 2 2 2 2 2 2 2 4" xfId="26324"/>
    <cellStyle name="Note 2 2 2 2 2 2 3" xfId="26325"/>
    <cellStyle name="Note 2 2 2 2 2 2 3 2" xfId="26326"/>
    <cellStyle name="Note 2 2 2 2 2 2 3 2 2" xfId="26327"/>
    <cellStyle name="Note 2 2 2 2 2 2 3 3" xfId="26328"/>
    <cellStyle name="Note 2 2 2 2 2 2 4" xfId="26329"/>
    <cellStyle name="Note 2 2 2 2 2 2 4 2" xfId="26330"/>
    <cellStyle name="Note 2 2 2 2 2 2 5" xfId="26331"/>
    <cellStyle name="Note 2 2 2 2 2 3" xfId="26332"/>
    <cellStyle name="Note 2 2 2 2 2 3 2" xfId="26333"/>
    <cellStyle name="Note 2 2 2 2 2 3 2 2" xfId="26334"/>
    <cellStyle name="Note 2 2 2 2 2 3 2 2 2" xfId="26335"/>
    <cellStyle name="Note 2 2 2 2 2 3 2 3" xfId="26336"/>
    <cellStyle name="Note 2 2 2 2 2 3 3" xfId="26337"/>
    <cellStyle name="Note 2 2 2 2 2 3 3 2" xfId="26338"/>
    <cellStyle name="Note 2 2 2 2 2 3 4" xfId="26339"/>
    <cellStyle name="Note 2 2 2 2 2 4" xfId="26340"/>
    <cellStyle name="Note 2 2 2 2 2 4 2" xfId="26341"/>
    <cellStyle name="Note 2 2 2 2 2 4 2 2" xfId="26342"/>
    <cellStyle name="Note 2 2 2 2 2 4 3" xfId="26343"/>
    <cellStyle name="Note 2 2 2 2 2 5" xfId="26344"/>
    <cellStyle name="Note 2 2 2 2 2 5 2" xfId="26345"/>
    <cellStyle name="Note 2 2 2 2 2 6" xfId="26346"/>
    <cellStyle name="Note 2 2 2 2 2 6 2" xfId="26347"/>
    <cellStyle name="Note 2 2 2 2 2 7" xfId="26348"/>
    <cellStyle name="Note 2 2 2 2 2 7 2" xfId="26349"/>
    <cellStyle name="Note 2 2 2 2 2 8" xfId="26350"/>
    <cellStyle name="Note 2 2 2 2 3" xfId="26351"/>
    <cellStyle name="Note 2 2 2 2 3 2" xfId="26352"/>
    <cellStyle name="Note 2 2 2 2 3 2 2" xfId="26353"/>
    <cellStyle name="Note 2 2 2 2 3 2 2 2" xfId="26354"/>
    <cellStyle name="Note 2 2 2 2 3 2 2 2 2" xfId="26355"/>
    <cellStyle name="Note 2 2 2 2 3 2 2 3" xfId="26356"/>
    <cellStyle name="Note 2 2 2 2 3 2 3" xfId="26357"/>
    <cellStyle name="Note 2 2 2 2 3 2 3 2" xfId="26358"/>
    <cellStyle name="Note 2 2 2 2 3 2 4" xfId="26359"/>
    <cellStyle name="Note 2 2 2 2 3 3" xfId="26360"/>
    <cellStyle name="Note 2 2 2 2 3 3 2" xfId="26361"/>
    <cellStyle name="Note 2 2 2 2 3 3 2 2" xfId="26362"/>
    <cellStyle name="Note 2 2 2 2 3 3 3" xfId="26363"/>
    <cellStyle name="Note 2 2 2 2 3 4" xfId="26364"/>
    <cellStyle name="Note 2 2 2 2 3 4 2" xfId="26365"/>
    <cellStyle name="Note 2 2 2 2 3 5" xfId="26366"/>
    <cellStyle name="Note 2 2 2 2 4" xfId="26367"/>
    <cellStyle name="Note 2 2 2 2 4 2" xfId="26368"/>
    <cellStyle name="Note 2 2 2 2 4 2 2" xfId="26369"/>
    <cellStyle name="Note 2 2 2 2 4 2 2 2" xfId="26370"/>
    <cellStyle name="Note 2 2 2 2 4 2 3" xfId="26371"/>
    <cellStyle name="Note 2 2 2 2 4 3" xfId="26372"/>
    <cellStyle name="Note 2 2 2 2 4 3 2" xfId="26373"/>
    <cellStyle name="Note 2 2 2 2 4 4" xfId="26374"/>
    <cellStyle name="Note 2 2 2 2 5" xfId="26375"/>
    <cellStyle name="Note 2 2 2 2 5 2" xfId="26376"/>
    <cellStyle name="Note 2 2 2 2 5 2 2" xfId="26377"/>
    <cellStyle name="Note 2 2 2 2 5 3" xfId="26378"/>
    <cellStyle name="Note 2 2 2 2 6" xfId="26379"/>
    <cellStyle name="Note 2 2 2 2 6 2" xfId="26380"/>
    <cellStyle name="Note 2 2 2 2 7" xfId="26381"/>
    <cellStyle name="Note 2 2 2 2 7 2" xfId="26382"/>
    <cellStyle name="Note 2 2 2 2 8" xfId="26383"/>
    <cellStyle name="Note 2 2 2 2 8 2" xfId="26384"/>
    <cellStyle name="Note 2 2 2 2 9" xfId="26385"/>
    <cellStyle name="Note 2 2 2 3" xfId="26386"/>
    <cellStyle name="Note 2 2 2 3 2" xfId="26387"/>
    <cellStyle name="Note 2 2 2 3 2 2" xfId="26388"/>
    <cellStyle name="Note 2 2 2 3 2 2 2" xfId="26389"/>
    <cellStyle name="Note 2 2 2 3 2 2 2 2" xfId="26390"/>
    <cellStyle name="Note 2 2 2 3 2 2 2 2 2" xfId="26391"/>
    <cellStyle name="Note 2 2 2 3 2 2 2 3" xfId="26392"/>
    <cellStyle name="Note 2 2 2 3 2 2 3" xfId="26393"/>
    <cellStyle name="Note 2 2 2 3 2 2 3 2" xfId="26394"/>
    <cellStyle name="Note 2 2 2 3 2 2 4" xfId="26395"/>
    <cellStyle name="Note 2 2 2 3 2 3" xfId="26396"/>
    <cellStyle name="Note 2 2 2 3 2 3 2" xfId="26397"/>
    <cellStyle name="Note 2 2 2 3 2 3 2 2" xfId="26398"/>
    <cellStyle name="Note 2 2 2 3 2 3 3" xfId="26399"/>
    <cellStyle name="Note 2 2 2 3 2 4" xfId="26400"/>
    <cellStyle name="Note 2 2 2 3 2 4 2" xfId="26401"/>
    <cellStyle name="Note 2 2 2 3 2 5" xfId="26402"/>
    <cellStyle name="Note 2 2 2 3 2 5 2" xfId="26403"/>
    <cellStyle name="Note 2 2 2 3 2 6" xfId="26404"/>
    <cellStyle name="Note 2 2 2 3 3" xfId="26405"/>
    <cellStyle name="Note 2 2 2 3 3 2" xfId="26406"/>
    <cellStyle name="Note 2 2 2 3 3 2 2" xfId="26407"/>
    <cellStyle name="Note 2 2 2 3 3 2 2 2" xfId="26408"/>
    <cellStyle name="Note 2 2 2 3 3 2 3" xfId="26409"/>
    <cellStyle name="Note 2 2 2 3 3 3" xfId="26410"/>
    <cellStyle name="Note 2 2 2 3 3 3 2" xfId="26411"/>
    <cellStyle name="Note 2 2 2 3 3 4" xfId="26412"/>
    <cellStyle name="Note 2 2 2 3 4" xfId="26413"/>
    <cellStyle name="Note 2 2 2 3 4 2" xfId="26414"/>
    <cellStyle name="Note 2 2 2 3 4 2 2" xfId="26415"/>
    <cellStyle name="Note 2 2 2 3 4 3" xfId="26416"/>
    <cellStyle name="Note 2 2 2 3 5" xfId="26417"/>
    <cellStyle name="Note 2 2 2 3 5 2" xfId="26418"/>
    <cellStyle name="Note 2 2 2 3 6" xfId="26419"/>
    <cellStyle name="Note 2 2 2 3 6 2" xfId="26420"/>
    <cellStyle name="Note 2 2 2 3 7" xfId="26421"/>
    <cellStyle name="Note 2 2 2 3 7 2" xfId="26422"/>
    <cellStyle name="Note 2 2 2 3 8" xfId="26423"/>
    <cellStyle name="Note 2 2 2 4" xfId="26424"/>
    <cellStyle name="Note 2 2 2 4 2" xfId="26425"/>
    <cellStyle name="Note 2 2 2 4 2 2" xfId="26426"/>
    <cellStyle name="Note 2 2 2 4 2 2 2" xfId="26427"/>
    <cellStyle name="Note 2 2 2 4 2 2 2 2" xfId="26428"/>
    <cellStyle name="Note 2 2 2 4 2 2 3" xfId="26429"/>
    <cellStyle name="Note 2 2 2 4 2 3" xfId="26430"/>
    <cellStyle name="Note 2 2 2 4 2 3 2" xfId="26431"/>
    <cellStyle name="Note 2 2 2 4 2 4" xfId="26432"/>
    <cellStyle name="Note 2 2 2 4 3" xfId="26433"/>
    <cellStyle name="Note 2 2 2 4 3 2" xfId="26434"/>
    <cellStyle name="Note 2 2 2 4 3 2 2" xfId="26435"/>
    <cellStyle name="Note 2 2 2 4 3 3" xfId="26436"/>
    <cellStyle name="Note 2 2 2 4 4" xfId="26437"/>
    <cellStyle name="Note 2 2 2 4 4 2" xfId="26438"/>
    <cellStyle name="Note 2 2 2 4 5" xfId="26439"/>
    <cellStyle name="Note 2 2 2 4 5 2" xfId="26440"/>
    <cellStyle name="Note 2 2 2 4 6" xfId="26441"/>
    <cellStyle name="Note 2 2 2 5" xfId="26442"/>
    <cellStyle name="Note 2 2 2 5 2" xfId="26443"/>
    <cellStyle name="Note 2 2 2 5 2 2" xfId="26444"/>
    <cellStyle name="Note 2 2 2 5 2 2 2" xfId="26445"/>
    <cellStyle name="Note 2 2 2 5 2 3" xfId="26446"/>
    <cellStyle name="Note 2 2 2 5 3" xfId="26447"/>
    <cellStyle name="Note 2 2 2 5 3 2" xfId="26448"/>
    <cellStyle name="Note 2 2 2 5 4" xfId="26449"/>
    <cellStyle name="Note 2 2 2 6" xfId="26450"/>
    <cellStyle name="Note 2 2 2 6 2" xfId="26451"/>
    <cellStyle name="Note 2 2 2 6 2 2" xfId="26452"/>
    <cellStyle name="Note 2 2 2 6 3" xfId="26453"/>
    <cellStyle name="Note 2 2 2 7" xfId="26454"/>
    <cellStyle name="Note 2 2 2 7 2" xfId="26455"/>
    <cellStyle name="Note 2 2 2 8" xfId="26456"/>
    <cellStyle name="Note 2 2 2 8 2" xfId="26457"/>
    <cellStyle name="Note 2 2 2 9" xfId="26458"/>
    <cellStyle name="Note 2 2 2 9 2" xfId="26459"/>
    <cellStyle name="Note 2 2 3" xfId="26460"/>
    <cellStyle name="Note 2 2 3 2" xfId="26461"/>
    <cellStyle name="Note 2 2 3 2 2" xfId="26462"/>
    <cellStyle name="Note 2 2 3 2 2 2" xfId="26463"/>
    <cellStyle name="Note 2 2 3 2 2 2 2" xfId="26464"/>
    <cellStyle name="Note 2 2 3 2 2 2 2 2" xfId="26465"/>
    <cellStyle name="Note 2 2 3 2 2 2 2 2 2" xfId="26466"/>
    <cellStyle name="Note 2 2 3 2 2 2 2 3" xfId="26467"/>
    <cellStyle name="Note 2 2 3 2 2 2 3" xfId="26468"/>
    <cellStyle name="Note 2 2 3 2 2 2 3 2" xfId="26469"/>
    <cellStyle name="Note 2 2 3 2 2 2 4" xfId="26470"/>
    <cellStyle name="Note 2 2 3 2 2 3" xfId="26471"/>
    <cellStyle name="Note 2 2 3 2 2 3 2" xfId="26472"/>
    <cellStyle name="Note 2 2 3 2 2 3 2 2" xfId="26473"/>
    <cellStyle name="Note 2 2 3 2 2 3 3" xfId="26474"/>
    <cellStyle name="Note 2 2 3 2 2 4" xfId="26475"/>
    <cellStyle name="Note 2 2 3 2 2 4 2" xfId="26476"/>
    <cellStyle name="Note 2 2 3 2 2 5" xfId="26477"/>
    <cellStyle name="Note 2 2 3 2 3" xfId="26478"/>
    <cellStyle name="Note 2 2 3 2 3 2" xfId="26479"/>
    <cellStyle name="Note 2 2 3 2 3 2 2" xfId="26480"/>
    <cellStyle name="Note 2 2 3 2 3 2 2 2" xfId="26481"/>
    <cellStyle name="Note 2 2 3 2 3 2 3" xfId="26482"/>
    <cellStyle name="Note 2 2 3 2 3 3" xfId="26483"/>
    <cellStyle name="Note 2 2 3 2 3 3 2" xfId="26484"/>
    <cellStyle name="Note 2 2 3 2 3 4" xfId="26485"/>
    <cellStyle name="Note 2 2 3 2 4" xfId="26486"/>
    <cellStyle name="Note 2 2 3 2 4 2" xfId="26487"/>
    <cellStyle name="Note 2 2 3 2 4 2 2" xfId="26488"/>
    <cellStyle name="Note 2 2 3 2 4 3" xfId="26489"/>
    <cellStyle name="Note 2 2 3 2 5" xfId="26490"/>
    <cellStyle name="Note 2 2 3 2 5 2" xfId="26491"/>
    <cellStyle name="Note 2 2 3 2 6" xfId="26492"/>
    <cellStyle name="Note 2 2 3 2 6 2" xfId="26493"/>
    <cellStyle name="Note 2 2 3 2 7" xfId="26494"/>
    <cellStyle name="Note 2 2 3 2 7 2" xfId="26495"/>
    <cellStyle name="Note 2 2 3 2 8" xfId="26496"/>
    <cellStyle name="Note 2 2 3 3" xfId="26497"/>
    <cellStyle name="Note 2 2 3 3 2" xfId="26498"/>
    <cellStyle name="Note 2 2 3 3 2 2" xfId="26499"/>
    <cellStyle name="Note 2 2 3 3 2 2 2" xfId="26500"/>
    <cellStyle name="Note 2 2 3 3 2 2 2 2" xfId="26501"/>
    <cellStyle name="Note 2 2 3 3 2 2 3" xfId="26502"/>
    <cellStyle name="Note 2 2 3 3 2 3" xfId="26503"/>
    <cellStyle name="Note 2 2 3 3 2 3 2" xfId="26504"/>
    <cellStyle name="Note 2 2 3 3 2 4" xfId="26505"/>
    <cellStyle name="Note 2 2 3 3 3" xfId="26506"/>
    <cellStyle name="Note 2 2 3 3 3 2" xfId="26507"/>
    <cellStyle name="Note 2 2 3 3 3 2 2" xfId="26508"/>
    <cellStyle name="Note 2 2 3 3 3 3" xfId="26509"/>
    <cellStyle name="Note 2 2 3 3 4" xfId="26510"/>
    <cellStyle name="Note 2 2 3 3 4 2" xfId="26511"/>
    <cellStyle name="Note 2 2 3 3 5" xfId="26512"/>
    <cellStyle name="Note 2 2 3 4" xfId="26513"/>
    <cellStyle name="Note 2 2 3 4 2" xfId="26514"/>
    <cellStyle name="Note 2 2 3 4 2 2" xfId="26515"/>
    <cellStyle name="Note 2 2 3 4 2 2 2" xfId="26516"/>
    <cellStyle name="Note 2 2 3 4 2 3" xfId="26517"/>
    <cellStyle name="Note 2 2 3 4 3" xfId="26518"/>
    <cellStyle name="Note 2 2 3 4 3 2" xfId="26519"/>
    <cellStyle name="Note 2 2 3 4 4" xfId="26520"/>
    <cellStyle name="Note 2 2 3 5" xfId="26521"/>
    <cellStyle name="Note 2 2 3 5 2" xfId="26522"/>
    <cellStyle name="Note 2 2 3 5 2 2" xfId="26523"/>
    <cellStyle name="Note 2 2 3 5 3" xfId="26524"/>
    <cellStyle name="Note 2 2 3 6" xfId="26525"/>
    <cellStyle name="Note 2 2 3 6 2" xfId="26526"/>
    <cellStyle name="Note 2 2 3 7" xfId="26527"/>
    <cellStyle name="Note 2 2 3 7 2" xfId="26528"/>
    <cellStyle name="Note 2 2 3 8" xfId="26529"/>
    <cellStyle name="Note 2 2 3 8 2" xfId="26530"/>
    <cellStyle name="Note 2 2 3 9" xfId="26531"/>
    <cellStyle name="Note 2 2 4" xfId="26532"/>
    <cellStyle name="Note 2 2 4 2" xfId="26533"/>
    <cellStyle name="Note 2 2 4 2 2" xfId="26534"/>
    <cellStyle name="Note 2 2 4 2 2 2" xfId="26535"/>
    <cellStyle name="Note 2 2 4 2 2 2 2" xfId="26536"/>
    <cellStyle name="Note 2 2 4 2 2 2 2 2" xfId="26537"/>
    <cellStyle name="Note 2 2 4 2 2 2 3" xfId="26538"/>
    <cellStyle name="Note 2 2 4 2 2 3" xfId="26539"/>
    <cellStyle name="Note 2 2 4 2 2 3 2" xfId="26540"/>
    <cellStyle name="Note 2 2 4 2 2 4" xfId="26541"/>
    <cellStyle name="Note 2 2 4 2 3" xfId="26542"/>
    <cellStyle name="Note 2 2 4 2 3 2" xfId="26543"/>
    <cellStyle name="Note 2 2 4 2 3 2 2" xfId="26544"/>
    <cellStyle name="Note 2 2 4 2 3 3" xfId="26545"/>
    <cellStyle name="Note 2 2 4 2 4" xfId="26546"/>
    <cellStyle name="Note 2 2 4 2 4 2" xfId="26547"/>
    <cellStyle name="Note 2 2 4 2 5" xfId="26548"/>
    <cellStyle name="Note 2 2 4 2 5 2" xfId="26549"/>
    <cellStyle name="Note 2 2 4 2 6" xfId="26550"/>
    <cellStyle name="Note 2 2 4 3" xfId="26551"/>
    <cellStyle name="Note 2 2 4 3 2" xfId="26552"/>
    <cellStyle name="Note 2 2 4 3 2 2" xfId="26553"/>
    <cellStyle name="Note 2 2 4 3 2 2 2" xfId="26554"/>
    <cellStyle name="Note 2 2 4 3 2 3" xfId="26555"/>
    <cellStyle name="Note 2 2 4 3 3" xfId="26556"/>
    <cellStyle name="Note 2 2 4 3 3 2" xfId="26557"/>
    <cellStyle name="Note 2 2 4 3 4" xfId="26558"/>
    <cellStyle name="Note 2 2 4 4" xfId="26559"/>
    <cellStyle name="Note 2 2 4 4 2" xfId="26560"/>
    <cellStyle name="Note 2 2 4 4 2 2" xfId="26561"/>
    <cellStyle name="Note 2 2 4 4 3" xfId="26562"/>
    <cellStyle name="Note 2 2 4 5" xfId="26563"/>
    <cellStyle name="Note 2 2 4 5 2" xfId="26564"/>
    <cellStyle name="Note 2 2 4 6" xfId="26565"/>
    <cellStyle name="Note 2 2 4 6 2" xfId="26566"/>
    <cellStyle name="Note 2 2 4 7" xfId="26567"/>
    <cellStyle name="Note 2 2 4 7 2" xfId="26568"/>
    <cellStyle name="Note 2 2 4 8" xfId="26569"/>
    <cellStyle name="Note 2 2 5" xfId="26570"/>
    <cellStyle name="Note 2 2 5 2" xfId="26571"/>
    <cellStyle name="Note 2 2 5 2 2" xfId="26572"/>
    <cellStyle name="Note 2 2 5 2 2 2" xfId="26573"/>
    <cellStyle name="Note 2 2 5 2 2 2 2" xfId="26574"/>
    <cellStyle name="Note 2 2 5 2 2 3" xfId="26575"/>
    <cellStyle name="Note 2 2 5 2 3" xfId="26576"/>
    <cellStyle name="Note 2 2 5 2 3 2" xfId="26577"/>
    <cellStyle name="Note 2 2 5 2 4" xfId="26578"/>
    <cellStyle name="Note 2 2 5 3" xfId="26579"/>
    <cellStyle name="Note 2 2 5 3 2" xfId="26580"/>
    <cellStyle name="Note 2 2 5 3 2 2" xfId="26581"/>
    <cellStyle name="Note 2 2 5 3 3" xfId="26582"/>
    <cellStyle name="Note 2 2 5 4" xfId="26583"/>
    <cellStyle name="Note 2 2 5 4 2" xfId="26584"/>
    <cellStyle name="Note 2 2 5 5" xfId="26585"/>
    <cellStyle name="Note 2 2 5 5 2" xfId="26586"/>
    <cellStyle name="Note 2 2 5 6" xfId="26587"/>
    <cellStyle name="Note 2 2 6" xfId="26588"/>
    <cellStyle name="Note 2 2 6 2" xfId="26589"/>
    <cellStyle name="Note 2 2 6 2 2" xfId="26590"/>
    <cellStyle name="Note 2 2 6 2 2 2" xfId="26591"/>
    <cellStyle name="Note 2 2 6 2 3" xfId="26592"/>
    <cellStyle name="Note 2 2 6 3" xfId="26593"/>
    <cellStyle name="Note 2 2 6 3 2" xfId="26594"/>
    <cellStyle name="Note 2 2 6 4" xfId="26595"/>
    <cellStyle name="Note 2 2 7" xfId="26596"/>
    <cellStyle name="Note 2 2 7 2" xfId="26597"/>
    <cellStyle name="Note 2 2 7 2 2" xfId="26598"/>
    <cellStyle name="Note 2 2 7 3" xfId="26599"/>
    <cellStyle name="Note 2 2 8" xfId="26600"/>
    <cellStyle name="Note 2 2 8 2" xfId="26601"/>
    <cellStyle name="Note 2 2 9" xfId="26602"/>
    <cellStyle name="Note 2 2 9 2" xfId="26603"/>
    <cellStyle name="Note 2 3" xfId="26604"/>
    <cellStyle name="Note 2 3 10" xfId="26605"/>
    <cellStyle name="Note 2 3 2" xfId="26606"/>
    <cellStyle name="Note 2 3 2 2" xfId="26607"/>
    <cellStyle name="Note 2 3 2 2 2" xfId="26608"/>
    <cellStyle name="Note 2 3 2 2 2 2" xfId="26609"/>
    <cellStyle name="Note 2 3 2 2 2 2 2" xfId="26610"/>
    <cellStyle name="Note 2 3 2 2 2 2 2 2" xfId="26611"/>
    <cellStyle name="Note 2 3 2 2 2 2 2 2 2" xfId="26612"/>
    <cellStyle name="Note 2 3 2 2 2 2 2 3" xfId="26613"/>
    <cellStyle name="Note 2 3 2 2 2 2 3" xfId="26614"/>
    <cellStyle name="Note 2 3 2 2 2 2 3 2" xfId="26615"/>
    <cellStyle name="Note 2 3 2 2 2 2 4" xfId="26616"/>
    <cellStyle name="Note 2 3 2 2 2 3" xfId="26617"/>
    <cellStyle name="Note 2 3 2 2 2 3 2" xfId="26618"/>
    <cellStyle name="Note 2 3 2 2 2 3 2 2" xfId="26619"/>
    <cellStyle name="Note 2 3 2 2 2 3 3" xfId="26620"/>
    <cellStyle name="Note 2 3 2 2 2 4" xfId="26621"/>
    <cellStyle name="Note 2 3 2 2 2 4 2" xfId="26622"/>
    <cellStyle name="Note 2 3 2 2 2 5" xfId="26623"/>
    <cellStyle name="Note 2 3 2 2 3" xfId="26624"/>
    <cellStyle name="Note 2 3 2 2 3 2" xfId="26625"/>
    <cellStyle name="Note 2 3 2 2 3 2 2" xfId="26626"/>
    <cellStyle name="Note 2 3 2 2 3 2 2 2" xfId="26627"/>
    <cellStyle name="Note 2 3 2 2 3 2 3" xfId="26628"/>
    <cellStyle name="Note 2 3 2 2 3 3" xfId="26629"/>
    <cellStyle name="Note 2 3 2 2 3 3 2" xfId="26630"/>
    <cellStyle name="Note 2 3 2 2 3 4" xfId="26631"/>
    <cellStyle name="Note 2 3 2 2 4" xfId="26632"/>
    <cellStyle name="Note 2 3 2 2 4 2" xfId="26633"/>
    <cellStyle name="Note 2 3 2 2 4 2 2" xfId="26634"/>
    <cellStyle name="Note 2 3 2 2 4 3" xfId="26635"/>
    <cellStyle name="Note 2 3 2 2 5" xfId="26636"/>
    <cellStyle name="Note 2 3 2 2 5 2" xfId="26637"/>
    <cellStyle name="Note 2 3 2 2 6" xfId="26638"/>
    <cellStyle name="Note 2 3 2 2 6 2" xfId="26639"/>
    <cellStyle name="Note 2 3 2 2 7" xfId="26640"/>
    <cellStyle name="Note 2 3 2 2 7 2" xfId="26641"/>
    <cellStyle name="Note 2 3 2 2 8" xfId="26642"/>
    <cellStyle name="Note 2 3 2 3" xfId="26643"/>
    <cellStyle name="Note 2 3 2 3 2" xfId="26644"/>
    <cellStyle name="Note 2 3 2 3 2 2" xfId="26645"/>
    <cellStyle name="Note 2 3 2 3 2 2 2" xfId="26646"/>
    <cellStyle name="Note 2 3 2 3 2 2 2 2" xfId="26647"/>
    <cellStyle name="Note 2 3 2 3 2 2 3" xfId="26648"/>
    <cellStyle name="Note 2 3 2 3 2 3" xfId="26649"/>
    <cellStyle name="Note 2 3 2 3 2 3 2" xfId="26650"/>
    <cellStyle name="Note 2 3 2 3 2 4" xfId="26651"/>
    <cellStyle name="Note 2 3 2 3 3" xfId="26652"/>
    <cellStyle name="Note 2 3 2 3 3 2" xfId="26653"/>
    <cellStyle name="Note 2 3 2 3 3 2 2" xfId="26654"/>
    <cellStyle name="Note 2 3 2 3 3 3" xfId="26655"/>
    <cellStyle name="Note 2 3 2 3 4" xfId="26656"/>
    <cellStyle name="Note 2 3 2 3 4 2" xfId="26657"/>
    <cellStyle name="Note 2 3 2 3 5" xfId="26658"/>
    <cellStyle name="Note 2 3 2 4" xfId="26659"/>
    <cellStyle name="Note 2 3 2 4 2" xfId="26660"/>
    <cellStyle name="Note 2 3 2 4 2 2" xfId="26661"/>
    <cellStyle name="Note 2 3 2 4 2 2 2" xfId="26662"/>
    <cellStyle name="Note 2 3 2 4 2 3" xfId="26663"/>
    <cellStyle name="Note 2 3 2 4 3" xfId="26664"/>
    <cellStyle name="Note 2 3 2 4 3 2" xfId="26665"/>
    <cellStyle name="Note 2 3 2 4 4" xfId="26666"/>
    <cellStyle name="Note 2 3 2 5" xfId="26667"/>
    <cellStyle name="Note 2 3 2 5 2" xfId="26668"/>
    <cellStyle name="Note 2 3 2 5 2 2" xfId="26669"/>
    <cellStyle name="Note 2 3 2 5 3" xfId="26670"/>
    <cellStyle name="Note 2 3 2 6" xfId="26671"/>
    <cellStyle name="Note 2 3 2 6 2" xfId="26672"/>
    <cellStyle name="Note 2 3 2 7" xfId="26673"/>
    <cellStyle name="Note 2 3 2 7 2" xfId="26674"/>
    <cellStyle name="Note 2 3 2 8" xfId="26675"/>
    <cellStyle name="Note 2 3 2 8 2" xfId="26676"/>
    <cellStyle name="Note 2 3 2 9" xfId="26677"/>
    <cellStyle name="Note 2 3 3" xfId="26678"/>
    <cellStyle name="Note 2 3 3 2" xfId="26679"/>
    <cellStyle name="Note 2 3 3 2 2" xfId="26680"/>
    <cellStyle name="Note 2 3 3 2 2 2" xfId="26681"/>
    <cellStyle name="Note 2 3 3 2 2 2 2" xfId="26682"/>
    <cellStyle name="Note 2 3 3 2 2 2 2 2" xfId="26683"/>
    <cellStyle name="Note 2 3 3 2 2 2 3" xfId="26684"/>
    <cellStyle name="Note 2 3 3 2 2 3" xfId="26685"/>
    <cellStyle name="Note 2 3 3 2 2 3 2" xfId="26686"/>
    <cellStyle name="Note 2 3 3 2 2 4" xfId="26687"/>
    <cellStyle name="Note 2 3 3 2 3" xfId="26688"/>
    <cellStyle name="Note 2 3 3 2 3 2" xfId="26689"/>
    <cellStyle name="Note 2 3 3 2 3 2 2" xfId="26690"/>
    <cellStyle name="Note 2 3 3 2 3 3" xfId="26691"/>
    <cellStyle name="Note 2 3 3 2 4" xfId="26692"/>
    <cellStyle name="Note 2 3 3 2 4 2" xfId="26693"/>
    <cellStyle name="Note 2 3 3 2 5" xfId="26694"/>
    <cellStyle name="Note 2 3 3 2 5 2" xfId="26695"/>
    <cellStyle name="Note 2 3 3 2 6" xfId="26696"/>
    <cellStyle name="Note 2 3 3 3" xfId="26697"/>
    <cellStyle name="Note 2 3 3 3 2" xfId="26698"/>
    <cellStyle name="Note 2 3 3 3 2 2" xfId="26699"/>
    <cellStyle name="Note 2 3 3 3 2 2 2" xfId="26700"/>
    <cellStyle name="Note 2 3 3 3 2 3" xfId="26701"/>
    <cellStyle name="Note 2 3 3 3 3" xfId="26702"/>
    <cellStyle name="Note 2 3 3 3 3 2" xfId="26703"/>
    <cellStyle name="Note 2 3 3 3 4" xfId="26704"/>
    <cellStyle name="Note 2 3 3 4" xfId="26705"/>
    <cellStyle name="Note 2 3 3 4 2" xfId="26706"/>
    <cellStyle name="Note 2 3 3 4 2 2" xfId="26707"/>
    <cellStyle name="Note 2 3 3 4 3" xfId="26708"/>
    <cellStyle name="Note 2 3 3 5" xfId="26709"/>
    <cellStyle name="Note 2 3 3 5 2" xfId="26710"/>
    <cellStyle name="Note 2 3 3 6" xfId="26711"/>
    <cellStyle name="Note 2 3 3 6 2" xfId="26712"/>
    <cellStyle name="Note 2 3 3 7" xfId="26713"/>
    <cellStyle name="Note 2 3 3 7 2" xfId="26714"/>
    <cellStyle name="Note 2 3 3 8" xfId="26715"/>
    <cellStyle name="Note 2 3 4" xfId="26716"/>
    <cellStyle name="Note 2 3 4 2" xfId="26717"/>
    <cellStyle name="Note 2 3 4 2 2" xfId="26718"/>
    <cellStyle name="Note 2 3 4 2 2 2" xfId="26719"/>
    <cellStyle name="Note 2 3 4 2 2 2 2" xfId="26720"/>
    <cellStyle name="Note 2 3 4 2 2 3" xfId="26721"/>
    <cellStyle name="Note 2 3 4 2 3" xfId="26722"/>
    <cellStyle name="Note 2 3 4 2 3 2" xfId="26723"/>
    <cellStyle name="Note 2 3 4 2 4" xfId="26724"/>
    <cellStyle name="Note 2 3 4 3" xfId="26725"/>
    <cellStyle name="Note 2 3 4 3 2" xfId="26726"/>
    <cellStyle name="Note 2 3 4 3 2 2" xfId="26727"/>
    <cellStyle name="Note 2 3 4 3 3" xfId="26728"/>
    <cellStyle name="Note 2 3 4 4" xfId="26729"/>
    <cellStyle name="Note 2 3 4 4 2" xfId="26730"/>
    <cellStyle name="Note 2 3 4 5" xfId="26731"/>
    <cellStyle name="Note 2 3 4 5 2" xfId="26732"/>
    <cellStyle name="Note 2 3 4 6" xfId="26733"/>
    <cellStyle name="Note 2 3 5" xfId="26734"/>
    <cellStyle name="Note 2 3 5 2" xfId="26735"/>
    <cellStyle name="Note 2 3 5 2 2" xfId="26736"/>
    <cellStyle name="Note 2 3 5 2 2 2" xfId="26737"/>
    <cellStyle name="Note 2 3 5 2 3" xfId="26738"/>
    <cellStyle name="Note 2 3 5 3" xfId="26739"/>
    <cellStyle name="Note 2 3 5 3 2" xfId="26740"/>
    <cellStyle name="Note 2 3 5 4" xfId="26741"/>
    <cellStyle name="Note 2 3 6" xfId="26742"/>
    <cellStyle name="Note 2 3 6 2" xfId="26743"/>
    <cellStyle name="Note 2 3 6 2 2" xfId="26744"/>
    <cellStyle name="Note 2 3 6 3" xfId="26745"/>
    <cellStyle name="Note 2 3 7" xfId="26746"/>
    <cellStyle name="Note 2 3 7 2" xfId="26747"/>
    <cellStyle name="Note 2 3 8" xfId="26748"/>
    <cellStyle name="Note 2 3 8 2" xfId="26749"/>
    <cellStyle name="Note 2 3 9" xfId="26750"/>
    <cellStyle name="Note 2 3 9 2" xfId="26751"/>
    <cellStyle name="Note 2 4" xfId="26752"/>
    <cellStyle name="Note 2 4 2" xfId="26753"/>
    <cellStyle name="Note 2 4 2 2" xfId="26754"/>
    <cellStyle name="Note 2 4 2 2 2" xfId="26755"/>
    <cellStyle name="Note 2 4 2 2 2 2" xfId="26756"/>
    <cellStyle name="Note 2 4 2 2 2 2 2" xfId="26757"/>
    <cellStyle name="Note 2 4 2 2 2 2 2 2" xfId="26758"/>
    <cellStyle name="Note 2 4 2 2 2 2 3" xfId="26759"/>
    <cellStyle name="Note 2 4 2 2 2 3" xfId="26760"/>
    <cellStyle name="Note 2 4 2 2 2 3 2" xfId="26761"/>
    <cellStyle name="Note 2 4 2 2 2 4" xfId="26762"/>
    <cellStyle name="Note 2 4 2 2 3" xfId="26763"/>
    <cellStyle name="Note 2 4 2 2 3 2" xfId="26764"/>
    <cellStyle name="Note 2 4 2 2 3 2 2" xfId="26765"/>
    <cellStyle name="Note 2 4 2 2 3 3" xfId="26766"/>
    <cellStyle name="Note 2 4 2 2 4" xfId="26767"/>
    <cellStyle name="Note 2 4 2 2 4 2" xfId="26768"/>
    <cellStyle name="Note 2 4 2 2 5" xfId="26769"/>
    <cellStyle name="Note 2 4 2 3" xfId="26770"/>
    <cellStyle name="Note 2 4 2 3 2" xfId="26771"/>
    <cellStyle name="Note 2 4 2 3 2 2" xfId="26772"/>
    <cellStyle name="Note 2 4 2 3 2 2 2" xfId="26773"/>
    <cellStyle name="Note 2 4 2 3 2 3" xfId="26774"/>
    <cellStyle name="Note 2 4 2 3 3" xfId="26775"/>
    <cellStyle name="Note 2 4 2 3 3 2" xfId="26776"/>
    <cellStyle name="Note 2 4 2 3 4" xfId="26777"/>
    <cellStyle name="Note 2 4 2 4" xfId="26778"/>
    <cellStyle name="Note 2 4 2 4 2" xfId="26779"/>
    <cellStyle name="Note 2 4 2 4 2 2" xfId="26780"/>
    <cellStyle name="Note 2 4 2 4 3" xfId="26781"/>
    <cellStyle name="Note 2 4 2 5" xfId="26782"/>
    <cellStyle name="Note 2 4 2 5 2" xfId="26783"/>
    <cellStyle name="Note 2 4 2 6" xfId="26784"/>
    <cellStyle name="Note 2 4 2 6 2" xfId="26785"/>
    <cellStyle name="Note 2 4 2 7" xfId="26786"/>
    <cellStyle name="Note 2 4 2 7 2" xfId="26787"/>
    <cellStyle name="Note 2 4 2 8" xfId="26788"/>
    <cellStyle name="Note 2 4 3" xfId="26789"/>
    <cellStyle name="Note 2 4 3 2" xfId="26790"/>
    <cellStyle name="Note 2 4 3 2 2" xfId="26791"/>
    <cellStyle name="Note 2 4 3 2 2 2" xfId="26792"/>
    <cellStyle name="Note 2 4 3 2 2 2 2" xfId="26793"/>
    <cellStyle name="Note 2 4 3 2 2 3" xfId="26794"/>
    <cellStyle name="Note 2 4 3 2 3" xfId="26795"/>
    <cellStyle name="Note 2 4 3 2 3 2" xfId="26796"/>
    <cellStyle name="Note 2 4 3 2 4" xfId="26797"/>
    <cellStyle name="Note 2 4 3 3" xfId="26798"/>
    <cellStyle name="Note 2 4 3 3 2" xfId="26799"/>
    <cellStyle name="Note 2 4 3 3 2 2" xfId="26800"/>
    <cellStyle name="Note 2 4 3 3 3" xfId="26801"/>
    <cellStyle name="Note 2 4 3 4" xfId="26802"/>
    <cellStyle name="Note 2 4 3 4 2" xfId="26803"/>
    <cellStyle name="Note 2 4 3 5" xfId="26804"/>
    <cellStyle name="Note 2 4 4" xfId="26805"/>
    <cellStyle name="Note 2 4 4 2" xfId="26806"/>
    <cellStyle name="Note 2 4 4 2 2" xfId="26807"/>
    <cellStyle name="Note 2 4 4 2 2 2" xfId="26808"/>
    <cellStyle name="Note 2 4 4 2 3" xfId="26809"/>
    <cellStyle name="Note 2 4 4 3" xfId="26810"/>
    <cellStyle name="Note 2 4 4 3 2" xfId="26811"/>
    <cellStyle name="Note 2 4 4 4" xfId="26812"/>
    <cellStyle name="Note 2 4 5" xfId="26813"/>
    <cellStyle name="Note 2 4 5 2" xfId="26814"/>
    <cellStyle name="Note 2 4 5 2 2" xfId="26815"/>
    <cellStyle name="Note 2 4 5 3" xfId="26816"/>
    <cellStyle name="Note 2 4 6" xfId="26817"/>
    <cellStyle name="Note 2 4 6 2" xfId="26818"/>
    <cellStyle name="Note 2 4 7" xfId="26819"/>
    <cellStyle name="Note 2 4 7 2" xfId="26820"/>
    <cellStyle name="Note 2 4 8" xfId="26821"/>
    <cellStyle name="Note 2 4 8 2" xfId="26822"/>
    <cellStyle name="Note 2 4 9" xfId="26823"/>
    <cellStyle name="Note 2 5" xfId="26824"/>
    <cellStyle name="Note 2 5 2" xfId="26825"/>
    <cellStyle name="Note 2 5 2 2" xfId="26826"/>
    <cellStyle name="Note 2 5 2 2 2" xfId="26827"/>
    <cellStyle name="Note 2 5 2 2 2 2" xfId="26828"/>
    <cellStyle name="Note 2 5 2 2 2 2 2" xfId="26829"/>
    <cellStyle name="Note 2 5 2 2 2 3" xfId="26830"/>
    <cellStyle name="Note 2 5 2 2 3" xfId="26831"/>
    <cellStyle name="Note 2 5 2 2 3 2" xfId="26832"/>
    <cellStyle name="Note 2 5 2 2 4" xfId="26833"/>
    <cellStyle name="Note 2 5 2 3" xfId="26834"/>
    <cellStyle name="Note 2 5 2 3 2" xfId="26835"/>
    <cellStyle name="Note 2 5 2 3 2 2" xfId="26836"/>
    <cellStyle name="Note 2 5 2 3 3" xfId="26837"/>
    <cellStyle name="Note 2 5 2 4" xfId="26838"/>
    <cellStyle name="Note 2 5 2 4 2" xfId="26839"/>
    <cellStyle name="Note 2 5 2 5" xfId="26840"/>
    <cellStyle name="Note 2 5 2 5 2" xfId="26841"/>
    <cellStyle name="Note 2 5 2 6" xfId="26842"/>
    <cellStyle name="Note 2 5 3" xfId="26843"/>
    <cellStyle name="Note 2 5 3 2" xfId="26844"/>
    <cellStyle name="Note 2 5 3 2 2" xfId="26845"/>
    <cellStyle name="Note 2 5 3 2 2 2" xfId="26846"/>
    <cellStyle name="Note 2 5 3 2 3" xfId="26847"/>
    <cellStyle name="Note 2 5 3 3" xfId="26848"/>
    <cellStyle name="Note 2 5 3 3 2" xfId="26849"/>
    <cellStyle name="Note 2 5 3 4" xfId="26850"/>
    <cellStyle name="Note 2 5 4" xfId="26851"/>
    <cellStyle name="Note 2 5 4 2" xfId="26852"/>
    <cellStyle name="Note 2 5 4 2 2" xfId="26853"/>
    <cellStyle name="Note 2 5 4 3" xfId="26854"/>
    <cellStyle name="Note 2 5 5" xfId="26855"/>
    <cellStyle name="Note 2 5 5 2" xfId="26856"/>
    <cellStyle name="Note 2 5 6" xfId="26857"/>
    <cellStyle name="Note 2 5 6 2" xfId="26858"/>
    <cellStyle name="Note 2 5 7" xfId="26859"/>
    <cellStyle name="Note 2 5 7 2" xfId="26860"/>
    <cellStyle name="Note 2 5 8" xfId="26861"/>
    <cellStyle name="Note 2 6" xfId="26862"/>
    <cellStyle name="Note 2 6 2" xfId="26863"/>
    <cellStyle name="Note 2 6 2 2" xfId="26864"/>
    <cellStyle name="Note 2 6 2 2 2" xfId="26865"/>
    <cellStyle name="Note 2 6 2 2 2 2" xfId="26866"/>
    <cellStyle name="Note 2 6 2 2 3" xfId="26867"/>
    <cellStyle name="Note 2 6 2 3" xfId="26868"/>
    <cellStyle name="Note 2 6 2 3 2" xfId="26869"/>
    <cellStyle name="Note 2 6 2 4" xfId="26870"/>
    <cellStyle name="Note 2 6 3" xfId="26871"/>
    <cellStyle name="Note 2 6 3 2" xfId="26872"/>
    <cellStyle name="Note 2 6 3 2 2" xfId="26873"/>
    <cellStyle name="Note 2 6 3 3" xfId="26874"/>
    <cellStyle name="Note 2 6 4" xfId="26875"/>
    <cellStyle name="Note 2 6 4 2" xfId="26876"/>
    <cellStyle name="Note 2 6 5" xfId="26877"/>
    <cellStyle name="Note 2 6 5 2" xfId="26878"/>
    <cellStyle name="Note 2 6 6" xfId="26879"/>
    <cellStyle name="Note 2 7" xfId="26880"/>
    <cellStyle name="Note 2 7 2" xfId="26881"/>
    <cellStyle name="Note 2 7 2 2" xfId="26882"/>
    <cellStyle name="Note 2 7 2 2 2" xfId="26883"/>
    <cellStyle name="Note 2 7 2 3" xfId="26884"/>
    <cellStyle name="Note 2 7 3" xfId="26885"/>
    <cellStyle name="Note 2 7 3 2" xfId="26886"/>
    <cellStyle name="Note 2 7 4" xfId="26887"/>
    <cellStyle name="Note 2 8" xfId="26888"/>
    <cellStyle name="Note 2 8 2" xfId="26889"/>
    <cellStyle name="Note 2 8 2 2" xfId="26890"/>
    <cellStyle name="Note 2 8 3" xfId="26891"/>
    <cellStyle name="Note 2 9" xfId="26892"/>
    <cellStyle name="Note 2 9 2" xfId="26893"/>
    <cellStyle name="Note 3" xfId="26894"/>
    <cellStyle name="Note 3 10" xfId="26895"/>
    <cellStyle name="Note 3 10 2" xfId="26896"/>
    <cellStyle name="Note 3 11" xfId="26897"/>
    <cellStyle name="Note 3 11 2" xfId="26898"/>
    <cellStyle name="Note 3 12" xfId="26899"/>
    <cellStyle name="Note 3 2" xfId="26900"/>
    <cellStyle name="Note 3 2 10" xfId="26901"/>
    <cellStyle name="Note 3 2 10 2" xfId="26902"/>
    <cellStyle name="Note 3 2 11" xfId="26903"/>
    <cellStyle name="Note 3 2 2" xfId="26904"/>
    <cellStyle name="Note 3 2 2 10" xfId="26905"/>
    <cellStyle name="Note 3 2 2 2" xfId="26906"/>
    <cellStyle name="Note 3 2 2 2 2" xfId="26907"/>
    <cellStyle name="Note 3 2 2 2 2 2" xfId="26908"/>
    <cellStyle name="Note 3 2 2 2 2 2 2" xfId="26909"/>
    <cellStyle name="Note 3 2 2 2 2 2 2 2" xfId="26910"/>
    <cellStyle name="Note 3 2 2 2 2 2 2 2 2" xfId="26911"/>
    <cellStyle name="Note 3 2 2 2 2 2 2 2 2 2" xfId="26912"/>
    <cellStyle name="Note 3 2 2 2 2 2 2 2 3" xfId="26913"/>
    <cellStyle name="Note 3 2 2 2 2 2 2 3" xfId="26914"/>
    <cellStyle name="Note 3 2 2 2 2 2 2 3 2" xfId="26915"/>
    <cellStyle name="Note 3 2 2 2 2 2 2 4" xfId="26916"/>
    <cellStyle name="Note 3 2 2 2 2 2 3" xfId="26917"/>
    <cellStyle name="Note 3 2 2 2 2 2 3 2" xfId="26918"/>
    <cellStyle name="Note 3 2 2 2 2 2 3 2 2" xfId="26919"/>
    <cellStyle name="Note 3 2 2 2 2 2 3 3" xfId="26920"/>
    <cellStyle name="Note 3 2 2 2 2 2 4" xfId="26921"/>
    <cellStyle name="Note 3 2 2 2 2 2 4 2" xfId="26922"/>
    <cellStyle name="Note 3 2 2 2 2 2 5" xfId="26923"/>
    <cellStyle name="Note 3 2 2 2 2 3" xfId="26924"/>
    <cellStyle name="Note 3 2 2 2 2 3 2" xfId="26925"/>
    <cellStyle name="Note 3 2 2 2 2 3 2 2" xfId="26926"/>
    <cellStyle name="Note 3 2 2 2 2 3 2 2 2" xfId="26927"/>
    <cellStyle name="Note 3 2 2 2 2 3 2 3" xfId="26928"/>
    <cellStyle name="Note 3 2 2 2 2 3 3" xfId="26929"/>
    <cellStyle name="Note 3 2 2 2 2 3 3 2" xfId="26930"/>
    <cellStyle name="Note 3 2 2 2 2 3 4" xfId="26931"/>
    <cellStyle name="Note 3 2 2 2 2 4" xfId="26932"/>
    <cellStyle name="Note 3 2 2 2 2 4 2" xfId="26933"/>
    <cellStyle name="Note 3 2 2 2 2 4 2 2" xfId="26934"/>
    <cellStyle name="Note 3 2 2 2 2 4 3" xfId="26935"/>
    <cellStyle name="Note 3 2 2 2 2 5" xfId="26936"/>
    <cellStyle name="Note 3 2 2 2 2 5 2" xfId="26937"/>
    <cellStyle name="Note 3 2 2 2 2 6" xfId="26938"/>
    <cellStyle name="Note 3 2 2 2 2 6 2" xfId="26939"/>
    <cellStyle name="Note 3 2 2 2 2 7" xfId="26940"/>
    <cellStyle name="Note 3 2 2 2 2 7 2" xfId="26941"/>
    <cellStyle name="Note 3 2 2 2 2 8" xfId="26942"/>
    <cellStyle name="Note 3 2 2 2 3" xfId="26943"/>
    <cellStyle name="Note 3 2 2 2 3 2" xfId="26944"/>
    <cellStyle name="Note 3 2 2 2 3 2 2" xfId="26945"/>
    <cellStyle name="Note 3 2 2 2 3 2 2 2" xfId="26946"/>
    <cellStyle name="Note 3 2 2 2 3 2 2 2 2" xfId="26947"/>
    <cellStyle name="Note 3 2 2 2 3 2 2 3" xfId="26948"/>
    <cellStyle name="Note 3 2 2 2 3 2 3" xfId="26949"/>
    <cellStyle name="Note 3 2 2 2 3 2 3 2" xfId="26950"/>
    <cellStyle name="Note 3 2 2 2 3 2 4" xfId="26951"/>
    <cellStyle name="Note 3 2 2 2 3 3" xfId="26952"/>
    <cellStyle name="Note 3 2 2 2 3 3 2" xfId="26953"/>
    <cellStyle name="Note 3 2 2 2 3 3 2 2" xfId="26954"/>
    <cellStyle name="Note 3 2 2 2 3 3 3" xfId="26955"/>
    <cellStyle name="Note 3 2 2 2 3 4" xfId="26956"/>
    <cellStyle name="Note 3 2 2 2 3 4 2" xfId="26957"/>
    <cellStyle name="Note 3 2 2 2 3 5" xfId="26958"/>
    <cellStyle name="Note 3 2 2 2 4" xfId="26959"/>
    <cellStyle name="Note 3 2 2 2 4 2" xfId="26960"/>
    <cellStyle name="Note 3 2 2 2 4 2 2" xfId="26961"/>
    <cellStyle name="Note 3 2 2 2 4 2 2 2" xfId="26962"/>
    <cellStyle name="Note 3 2 2 2 4 2 3" xfId="26963"/>
    <cellStyle name="Note 3 2 2 2 4 3" xfId="26964"/>
    <cellStyle name="Note 3 2 2 2 4 3 2" xfId="26965"/>
    <cellStyle name="Note 3 2 2 2 4 4" xfId="26966"/>
    <cellStyle name="Note 3 2 2 2 5" xfId="26967"/>
    <cellStyle name="Note 3 2 2 2 5 2" xfId="26968"/>
    <cellStyle name="Note 3 2 2 2 5 2 2" xfId="26969"/>
    <cellStyle name="Note 3 2 2 2 5 3" xfId="26970"/>
    <cellStyle name="Note 3 2 2 2 6" xfId="26971"/>
    <cellStyle name="Note 3 2 2 2 6 2" xfId="26972"/>
    <cellStyle name="Note 3 2 2 2 7" xfId="26973"/>
    <cellStyle name="Note 3 2 2 2 7 2" xfId="26974"/>
    <cellStyle name="Note 3 2 2 2 8" xfId="26975"/>
    <cellStyle name="Note 3 2 2 2 8 2" xfId="26976"/>
    <cellStyle name="Note 3 2 2 2 9" xfId="26977"/>
    <cellStyle name="Note 3 2 2 3" xfId="26978"/>
    <cellStyle name="Note 3 2 2 3 2" xfId="26979"/>
    <cellStyle name="Note 3 2 2 3 2 2" xfId="26980"/>
    <cellStyle name="Note 3 2 2 3 2 2 2" xfId="26981"/>
    <cellStyle name="Note 3 2 2 3 2 2 2 2" xfId="26982"/>
    <cellStyle name="Note 3 2 2 3 2 2 2 2 2" xfId="26983"/>
    <cellStyle name="Note 3 2 2 3 2 2 2 3" xfId="26984"/>
    <cellStyle name="Note 3 2 2 3 2 2 3" xfId="26985"/>
    <cellStyle name="Note 3 2 2 3 2 2 3 2" xfId="26986"/>
    <cellStyle name="Note 3 2 2 3 2 2 4" xfId="26987"/>
    <cellStyle name="Note 3 2 2 3 2 3" xfId="26988"/>
    <cellStyle name="Note 3 2 2 3 2 3 2" xfId="26989"/>
    <cellStyle name="Note 3 2 2 3 2 3 2 2" xfId="26990"/>
    <cellStyle name="Note 3 2 2 3 2 3 3" xfId="26991"/>
    <cellStyle name="Note 3 2 2 3 2 4" xfId="26992"/>
    <cellStyle name="Note 3 2 2 3 2 4 2" xfId="26993"/>
    <cellStyle name="Note 3 2 2 3 2 5" xfId="26994"/>
    <cellStyle name="Note 3 2 2 3 2 5 2" xfId="26995"/>
    <cellStyle name="Note 3 2 2 3 2 6" xfId="26996"/>
    <cellStyle name="Note 3 2 2 3 3" xfId="26997"/>
    <cellStyle name="Note 3 2 2 3 3 2" xfId="26998"/>
    <cellStyle name="Note 3 2 2 3 3 2 2" xfId="26999"/>
    <cellStyle name="Note 3 2 2 3 3 2 2 2" xfId="27000"/>
    <cellStyle name="Note 3 2 2 3 3 2 3" xfId="27001"/>
    <cellStyle name="Note 3 2 2 3 3 3" xfId="27002"/>
    <cellStyle name="Note 3 2 2 3 3 3 2" xfId="27003"/>
    <cellStyle name="Note 3 2 2 3 3 4" xfId="27004"/>
    <cellStyle name="Note 3 2 2 3 4" xfId="27005"/>
    <cellStyle name="Note 3 2 2 3 4 2" xfId="27006"/>
    <cellStyle name="Note 3 2 2 3 4 2 2" xfId="27007"/>
    <cellStyle name="Note 3 2 2 3 4 3" xfId="27008"/>
    <cellStyle name="Note 3 2 2 3 5" xfId="27009"/>
    <cellStyle name="Note 3 2 2 3 5 2" xfId="27010"/>
    <cellStyle name="Note 3 2 2 3 6" xfId="27011"/>
    <cellStyle name="Note 3 2 2 3 6 2" xfId="27012"/>
    <cellStyle name="Note 3 2 2 3 7" xfId="27013"/>
    <cellStyle name="Note 3 2 2 3 7 2" xfId="27014"/>
    <cellStyle name="Note 3 2 2 3 8" xfId="27015"/>
    <cellStyle name="Note 3 2 2 4" xfId="27016"/>
    <cellStyle name="Note 3 2 2 4 2" xfId="27017"/>
    <cellStyle name="Note 3 2 2 4 2 2" xfId="27018"/>
    <cellStyle name="Note 3 2 2 4 2 2 2" xfId="27019"/>
    <cellStyle name="Note 3 2 2 4 2 2 2 2" xfId="27020"/>
    <cellStyle name="Note 3 2 2 4 2 2 3" xfId="27021"/>
    <cellStyle name="Note 3 2 2 4 2 3" xfId="27022"/>
    <cellStyle name="Note 3 2 2 4 2 3 2" xfId="27023"/>
    <cellStyle name="Note 3 2 2 4 2 4" xfId="27024"/>
    <cellStyle name="Note 3 2 2 4 3" xfId="27025"/>
    <cellStyle name="Note 3 2 2 4 3 2" xfId="27026"/>
    <cellStyle name="Note 3 2 2 4 3 2 2" xfId="27027"/>
    <cellStyle name="Note 3 2 2 4 3 3" xfId="27028"/>
    <cellStyle name="Note 3 2 2 4 4" xfId="27029"/>
    <cellStyle name="Note 3 2 2 4 4 2" xfId="27030"/>
    <cellStyle name="Note 3 2 2 4 5" xfId="27031"/>
    <cellStyle name="Note 3 2 2 4 5 2" xfId="27032"/>
    <cellStyle name="Note 3 2 2 4 6" xfId="27033"/>
    <cellStyle name="Note 3 2 2 5" xfId="27034"/>
    <cellStyle name="Note 3 2 2 5 2" xfId="27035"/>
    <cellStyle name="Note 3 2 2 5 2 2" xfId="27036"/>
    <cellStyle name="Note 3 2 2 5 2 2 2" xfId="27037"/>
    <cellStyle name="Note 3 2 2 5 2 3" xfId="27038"/>
    <cellStyle name="Note 3 2 2 5 3" xfId="27039"/>
    <cellStyle name="Note 3 2 2 5 3 2" xfId="27040"/>
    <cellStyle name="Note 3 2 2 5 4" xfId="27041"/>
    <cellStyle name="Note 3 2 2 6" xfId="27042"/>
    <cellStyle name="Note 3 2 2 6 2" xfId="27043"/>
    <cellStyle name="Note 3 2 2 6 2 2" xfId="27044"/>
    <cellStyle name="Note 3 2 2 6 3" xfId="27045"/>
    <cellStyle name="Note 3 2 2 7" xfId="27046"/>
    <cellStyle name="Note 3 2 2 7 2" xfId="27047"/>
    <cellStyle name="Note 3 2 2 8" xfId="27048"/>
    <cellStyle name="Note 3 2 2 8 2" xfId="27049"/>
    <cellStyle name="Note 3 2 2 9" xfId="27050"/>
    <cellStyle name="Note 3 2 2 9 2" xfId="27051"/>
    <cellStyle name="Note 3 2 3" xfId="27052"/>
    <cellStyle name="Note 3 2 3 2" xfId="27053"/>
    <cellStyle name="Note 3 2 3 2 2" xfId="27054"/>
    <cellStyle name="Note 3 2 3 2 2 2" xfId="27055"/>
    <cellStyle name="Note 3 2 3 2 2 2 2" xfId="27056"/>
    <cellStyle name="Note 3 2 3 2 2 2 2 2" xfId="27057"/>
    <cellStyle name="Note 3 2 3 2 2 2 2 2 2" xfId="27058"/>
    <cellStyle name="Note 3 2 3 2 2 2 2 3" xfId="27059"/>
    <cellStyle name="Note 3 2 3 2 2 2 3" xfId="27060"/>
    <cellStyle name="Note 3 2 3 2 2 2 3 2" xfId="27061"/>
    <cellStyle name="Note 3 2 3 2 2 2 4" xfId="27062"/>
    <cellStyle name="Note 3 2 3 2 2 3" xfId="27063"/>
    <cellStyle name="Note 3 2 3 2 2 3 2" xfId="27064"/>
    <cellStyle name="Note 3 2 3 2 2 3 2 2" xfId="27065"/>
    <cellStyle name="Note 3 2 3 2 2 3 3" xfId="27066"/>
    <cellStyle name="Note 3 2 3 2 2 4" xfId="27067"/>
    <cellStyle name="Note 3 2 3 2 2 4 2" xfId="27068"/>
    <cellStyle name="Note 3 2 3 2 2 5" xfId="27069"/>
    <cellStyle name="Note 3 2 3 2 3" xfId="27070"/>
    <cellStyle name="Note 3 2 3 2 3 2" xfId="27071"/>
    <cellStyle name="Note 3 2 3 2 3 2 2" xfId="27072"/>
    <cellStyle name="Note 3 2 3 2 3 2 2 2" xfId="27073"/>
    <cellStyle name="Note 3 2 3 2 3 2 3" xfId="27074"/>
    <cellStyle name="Note 3 2 3 2 3 3" xfId="27075"/>
    <cellStyle name="Note 3 2 3 2 3 3 2" xfId="27076"/>
    <cellStyle name="Note 3 2 3 2 3 4" xfId="27077"/>
    <cellStyle name="Note 3 2 3 2 4" xfId="27078"/>
    <cellStyle name="Note 3 2 3 2 4 2" xfId="27079"/>
    <cellStyle name="Note 3 2 3 2 4 2 2" xfId="27080"/>
    <cellStyle name="Note 3 2 3 2 4 3" xfId="27081"/>
    <cellStyle name="Note 3 2 3 2 5" xfId="27082"/>
    <cellStyle name="Note 3 2 3 2 5 2" xfId="27083"/>
    <cellStyle name="Note 3 2 3 2 6" xfId="27084"/>
    <cellStyle name="Note 3 2 3 2 6 2" xfId="27085"/>
    <cellStyle name="Note 3 2 3 2 7" xfId="27086"/>
    <cellStyle name="Note 3 2 3 2 7 2" xfId="27087"/>
    <cellStyle name="Note 3 2 3 2 8" xfId="27088"/>
    <cellStyle name="Note 3 2 3 3" xfId="27089"/>
    <cellStyle name="Note 3 2 3 3 2" xfId="27090"/>
    <cellStyle name="Note 3 2 3 3 2 2" xfId="27091"/>
    <cellStyle name="Note 3 2 3 3 2 2 2" xfId="27092"/>
    <cellStyle name="Note 3 2 3 3 2 2 2 2" xfId="27093"/>
    <cellStyle name="Note 3 2 3 3 2 2 3" xfId="27094"/>
    <cellStyle name="Note 3 2 3 3 2 3" xfId="27095"/>
    <cellStyle name="Note 3 2 3 3 2 3 2" xfId="27096"/>
    <cellStyle name="Note 3 2 3 3 2 4" xfId="27097"/>
    <cellStyle name="Note 3 2 3 3 3" xfId="27098"/>
    <cellStyle name="Note 3 2 3 3 3 2" xfId="27099"/>
    <cellStyle name="Note 3 2 3 3 3 2 2" xfId="27100"/>
    <cellStyle name="Note 3 2 3 3 3 3" xfId="27101"/>
    <cellStyle name="Note 3 2 3 3 4" xfId="27102"/>
    <cellStyle name="Note 3 2 3 3 4 2" xfId="27103"/>
    <cellStyle name="Note 3 2 3 3 5" xfId="27104"/>
    <cellStyle name="Note 3 2 3 4" xfId="27105"/>
    <cellStyle name="Note 3 2 3 4 2" xfId="27106"/>
    <cellStyle name="Note 3 2 3 4 2 2" xfId="27107"/>
    <cellStyle name="Note 3 2 3 4 2 2 2" xfId="27108"/>
    <cellStyle name="Note 3 2 3 4 2 3" xfId="27109"/>
    <cellStyle name="Note 3 2 3 4 3" xfId="27110"/>
    <cellStyle name="Note 3 2 3 4 3 2" xfId="27111"/>
    <cellStyle name="Note 3 2 3 4 4" xfId="27112"/>
    <cellStyle name="Note 3 2 3 5" xfId="27113"/>
    <cellStyle name="Note 3 2 3 5 2" xfId="27114"/>
    <cellStyle name="Note 3 2 3 5 2 2" xfId="27115"/>
    <cellStyle name="Note 3 2 3 5 3" xfId="27116"/>
    <cellStyle name="Note 3 2 3 6" xfId="27117"/>
    <cellStyle name="Note 3 2 3 6 2" xfId="27118"/>
    <cellStyle name="Note 3 2 3 7" xfId="27119"/>
    <cellStyle name="Note 3 2 3 7 2" xfId="27120"/>
    <cellStyle name="Note 3 2 3 8" xfId="27121"/>
    <cellStyle name="Note 3 2 3 8 2" xfId="27122"/>
    <cellStyle name="Note 3 2 3 9" xfId="27123"/>
    <cellStyle name="Note 3 2 4" xfId="27124"/>
    <cellStyle name="Note 3 2 4 2" xfId="27125"/>
    <cellStyle name="Note 3 2 4 2 2" xfId="27126"/>
    <cellStyle name="Note 3 2 4 2 2 2" xfId="27127"/>
    <cellStyle name="Note 3 2 4 2 2 2 2" xfId="27128"/>
    <cellStyle name="Note 3 2 4 2 2 2 2 2" xfId="27129"/>
    <cellStyle name="Note 3 2 4 2 2 2 3" xfId="27130"/>
    <cellStyle name="Note 3 2 4 2 2 3" xfId="27131"/>
    <cellStyle name="Note 3 2 4 2 2 3 2" xfId="27132"/>
    <cellStyle name="Note 3 2 4 2 2 4" xfId="27133"/>
    <cellStyle name="Note 3 2 4 2 3" xfId="27134"/>
    <cellStyle name="Note 3 2 4 2 3 2" xfId="27135"/>
    <cellStyle name="Note 3 2 4 2 3 2 2" xfId="27136"/>
    <cellStyle name="Note 3 2 4 2 3 3" xfId="27137"/>
    <cellStyle name="Note 3 2 4 2 4" xfId="27138"/>
    <cellStyle name="Note 3 2 4 2 4 2" xfId="27139"/>
    <cellStyle name="Note 3 2 4 2 5" xfId="27140"/>
    <cellStyle name="Note 3 2 4 2 5 2" xfId="27141"/>
    <cellStyle name="Note 3 2 4 2 6" xfId="27142"/>
    <cellStyle name="Note 3 2 4 3" xfId="27143"/>
    <cellStyle name="Note 3 2 4 3 2" xfId="27144"/>
    <cellStyle name="Note 3 2 4 3 2 2" xfId="27145"/>
    <cellStyle name="Note 3 2 4 3 2 2 2" xfId="27146"/>
    <cellStyle name="Note 3 2 4 3 2 3" xfId="27147"/>
    <cellStyle name="Note 3 2 4 3 3" xfId="27148"/>
    <cellStyle name="Note 3 2 4 3 3 2" xfId="27149"/>
    <cellStyle name="Note 3 2 4 3 4" xfId="27150"/>
    <cellStyle name="Note 3 2 4 4" xfId="27151"/>
    <cellStyle name="Note 3 2 4 4 2" xfId="27152"/>
    <cellStyle name="Note 3 2 4 4 2 2" xfId="27153"/>
    <cellStyle name="Note 3 2 4 4 3" xfId="27154"/>
    <cellStyle name="Note 3 2 4 5" xfId="27155"/>
    <cellStyle name="Note 3 2 4 5 2" xfId="27156"/>
    <cellStyle name="Note 3 2 4 6" xfId="27157"/>
    <cellStyle name="Note 3 2 4 6 2" xfId="27158"/>
    <cellStyle name="Note 3 2 4 7" xfId="27159"/>
    <cellStyle name="Note 3 2 4 7 2" xfId="27160"/>
    <cellStyle name="Note 3 2 4 8" xfId="27161"/>
    <cellStyle name="Note 3 2 5" xfId="27162"/>
    <cellStyle name="Note 3 2 5 2" xfId="27163"/>
    <cellStyle name="Note 3 2 5 2 2" xfId="27164"/>
    <cellStyle name="Note 3 2 5 2 2 2" xfId="27165"/>
    <cellStyle name="Note 3 2 5 2 2 2 2" xfId="27166"/>
    <cellStyle name="Note 3 2 5 2 2 3" xfId="27167"/>
    <cellStyle name="Note 3 2 5 2 3" xfId="27168"/>
    <cellStyle name="Note 3 2 5 2 3 2" xfId="27169"/>
    <cellStyle name="Note 3 2 5 2 4" xfId="27170"/>
    <cellStyle name="Note 3 2 5 3" xfId="27171"/>
    <cellStyle name="Note 3 2 5 3 2" xfId="27172"/>
    <cellStyle name="Note 3 2 5 3 2 2" xfId="27173"/>
    <cellStyle name="Note 3 2 5 3 3" xfId="27174"/>
    <cellStyle name="Note 3 2 5 4" xfId="27175"/>
    <cellStyle name="Note 3 2 5 4 2" xfId="27176"/>
    <cellStyle name="Note 3 2 5 5" xfId="27177"/>
    <cellStyle name="Note 3 2 5 5 2" xfId="27178"/>
    <cellStyle name="Note 3 2 5 6" xfId="27179"/>
    <cellStyle name="Note 3 2 6" xfId="27180"/>
    <cellStyle name="Note 3 2 6 2" xfId="27181"/>
    <cellStyle name="Note 3 2 6 2 2" xfId="27182"/>
    <cellStyle name="Note 3 2 6 2 2 2" xfId="27183"/>
    <cellStyle name="Note 3 2 6 2 3" xfId="27184"/>
    <cellStyle name="Note 3 2 6 3" xfId="27185"/>
    <cellStyle name="Note 3 2 6 3 2" xfId="27186"/>
    <cellStyle name="Note 3 2 6 4" xfId="27187"/>
    <cellStyle name="Note 3 2 7" xfId="27188"/>
    <cellStyle name="Note 3 2 7 2" xfId="27189"/>
    <cellStyle name="Note 3 2 7 2 2" xfId="27190"/>
    <cellStyle name="Note 3 2 7 3" xfId="27191"/>
    <cellStyle name="Note 3 2 8" xfId="27192"/>
    <cellStyle name="Note 3 2 8 2" xfId="27193"/>
    <cellStyle name="Note 3 2 9" xfId="27194"/>
    <cellStyle name="Note 3 2 9 2" xfId="27195"/>
    <cellStyle name="Note 3 3" xfId="27196"/>
    <cellStyle name="Note 3 3 10" xfId="27197"/>
    <cellStyle name="Note 3 3 2" xfId="27198"/>
    <cellStyle name="Note 3 3 2 2" xfId="27199"/>
    <cellStyle name="Note 3 3 2 2 2" xfId="27200"/>
    <cellStyle name="Note 3 3 2 2 2 2" xfId="27201"/>
    <cellStyle name="Note 3 3 2 2 2 2 2" xfId="27202"/>
    <cellStyle name="Note 3 3 2 2 2 2 2 2" xfId="27203"/>
    <cellStyle name="Note 3 3 2 2 2 2 2 2 2" xfId="27204"/>
    <cellStyle name="Note 3 3 2 2 2 2 2 3" xfId="27205"/>
    <cellStyle name="Note 3 3 2 2 2 2 3" xfId="27206"/>
    <cellStyle name="Note 3 3 2 2 2 2 3 2" xfId="27207"/>
    <cellStyle name="Note 3 3 2 2 2 2 4" xfId="27208"/>
    <cellStyle name="Note 3 3 2 2 2 3" xfId="27209"/>
    <cellStyle name="Note 3 3 2 2 2 3 2" xfId="27210"/>
    <cellStyle name="Note 3 3 2 2 2 3 2 2" xfId="27211"/>
    <cellStyle name="Note 3 3 2 2 2 3 3" xfId="27212"/>
    <cellStyle name="Note 3 3 2 2 2 4" xfId="27213"/>
    <cellStyle name="Note 3 3 2 2 2 4 2" xfId="27214"/>
    <cellStyle name="Note 3 3 2 2 2 5" xfId="27215"/>
    <cellStyle name="Note 3 3 2 2 3" xfId="27216"/>
    <cellStyle name="Note 3 3 2 2 3 2" xfId="27217"/>
    <cellStyle name="Note 3 3 2 2 3 2 2" xfId="27218"/>
    <cellStyle name="Note 3 3 2 2 3 2 2 2" xfId="27219"/>
    <cellStyle name="Note 3 3 2 2 3 2 3" xfId="27220"/>
    <cellStyle name="Note 3 3 2 2 3 3" xfId="27221"/>
    <cellStyle name="Note 3 3 2 2 3 3 2" xfId="27222"/>
    <cellStyle name="Note 3 3 2 2 3 4" xfId="27223"/>
    <cellStyle name="Note 3 3 2 2 4" xfId="27224"/>
    <cellStyle name="Note 3 3 2 2 4 2" xfId="27225"/>
    <cellStyle name="Note 3 3 2 2 4 2 2" xfId="27226"/>
    <cellStyle name="Note 3 3 2 2 4 3" xfId="27227"/>
    <cellStyle name="Note 3 3 2 2 5" xfId="27228"/>
    <cellStyle name="Note 3 3 2 2 5 2" xfId="27229"/>
    <cellStyle name="Note 3 3 2 2 6" xfId="27230"/>
    <cellStyle name="Note 3 3 2 2 6 2" xfId="27231"/>
    <cellStyle name="Note 3 3 2 2 7" xfId="27232"/>
    <cellStyle name="Note 3 3 2 2 7 2" xfId="27233"/>
    <cellStyle name="Note 3 3 2 2 8" xfId="27234"/>
    <cellStyle name="Note 3 3 2 3" xfId="27235"/>
    <cellStyle name="Note 3 3 2 3 2" xfId="27236"/>
    <cellStyle name="Note 3 3 2 3 2 2" xfId="27237"/>
    <cellStyle name="Note 3 3 2 3 2 2 2" xfId="27238"/>
    <cellStyle name="Note 3 3 2 3 2 2 2 2" xfId="27239"/>
    <cellStyle name="Note 3 3 2 3 2 2 3" xfId="27240"/>
    <cellStyle name="Note 3 3 2 3 2 3" xfId="27241"/>
    <cellStyle name="Note 3 3 2 3 2 3 2" xfId="27242"/>
    <cellStyle name="Note 3 3 2 3 2 4" xfId="27243"/>
    <cellStyle name="Note 3 3 2 3 3" xfId="27244"/>
    <cellStyle name="Note 3 3 2 3 3 2" xfId="27245"/>
    <cellStyle name="Note 3 3 2 3 3 2 2" xfId="27246"/>
    <cellStyle name="Note 3 3 2 3 3 3" xfId="27247"/>
    <cellStyle name="Note 3 3 2 3 4" xfId="27248"/>
    <cellStyle name="Note 3 3 2 3 4 2" xfId="27249"/>
    <cellStyle name="Note 3 3 2 3 5" xfId="27250"/>
    <cellStyle name="Note 3 3 2 4" xfId="27251"/>
    <cellStyle name="Note 3 3 2 4 2" xfId="27252"/>
    <cellStyle name="Note 3 3 2 4 2 2" xfId="27253"/>
    <cellStyle name="Note 3 3 2 4 2 2 2" xfId="27254"/>
    <cellStyle name="Note 3 3 2 4 2 3" xfId="27255"/>
    <cellStyle name="Note 3 3 2 4 3" xfId="27256"/>
    <cellStyle name="Note 3 3 2 4 3 2" xfId="27257"/>
    <cellStyle name="Note 3 3 2 4 4" xfId="27258"/>
    <cellStyle name="Note 3 3 2 5" xfId="27259"/>
    <cellStyle name="Note 3 3 2 5 2" xfId="27260"/>
    <cellStyle name="Note 3 3 2 5 2 2" xfId="27261"/>
    <cellStyle name="Note 3 3 2 5 3" xfId="27262"/>
    <cellStyle name="Note 3 3 2 6" xfId="27263"/>
    <cellStyle name="Note 3 3 2 6 2" xfId="27264"/>
    <cellStyle name="Note 3 3 2 7" xfId="27265"/>
    <cellStyle name="Note 3 3 2 7 2" xfId="27266"/>
    <cellStyle name="Note 3 3 2 8" xfId="27267"/>
    <cellStyle name="Note 3 3 2 8 2" xfId="27268"/>
    <cellStyle name="Note 3 3 2 9" xfId="27269"/>
    <cellStyle name="Note 3 3 3" xfId="27270"/>
    <cellStyle name="Note 3 3 3 2" xfId="27271"/>
    <cellStyle name="Note 3 3 3 2 2" xfId="27272"/>
    <cellStyle name="Note 3 3 3 2 2 2" xfId="27273"/>
    <cellStyle name="Note 3 3 3 2 2 2 2" xfId="27274"/>
    <cellStyle name="Note 3 3 3 2 2 2 2 2" xfId="27275"/>
    <cellStyle name="Note 3 3 3 2 2 2 3" xfId="27276"/>
    <cellStyle name="Note 3 3 3 2 2 3" xfId="27277"/>
    <cellStyle name="Note 3 3 3 2 2 3 2" xfId="27278"/>
    <cellStyle name="Note 3 3 3 2 2 4" xfId="27279"/>
    <cellStyle name="Note 3 3 3 2 3" xfId="27280"/>
    <cellStyle name="Note 3 3 3 2 3 2" xfId="27281"/>
    <cellStyle name="Note 3 3 3 2 3 2 2" xfId="27282"/>
    <cellStyle name="Note 3 3 3 2 3 3" xfId="27283"/>
    <cellStyle name="Note 3 3 3 2 4" xfId="27284"/>
    <cellStyle name="Note 3 3 3 2 4 2" xfId="27285"/>
    <cellStyle name="Note 3 3 3 2 5" xfId="27286"/>
    <cellStyle name="Note 3 3 3 2 5 2" xfId="27287"/>
    <cellStyle name="Note 3 3 3 2 6" xfId="27288"/>
    <cellStyle name="Note 3 3 3 3" xfId="27289"/>
    <cellStyle name="Note 3 3 3 3 2" xfId="27290"/>
    <cellStyle name="Note 3 3 3 3 2 2" xfId="27291"/>
    <cellStyle name="Note 3 3 3 3 2 2 2" xfId="27292"/>
    <cellStyle name="Note 3 3 3 3 2 3" xfId="27293"/>
    <cellStyle name="Note 3 3 3 3 3" xfId="27294"/>
    <cellStyle name="Note 3 3 3 3 3 2" xfId="27295"/>
    <cellStyle name="Note 3 3 3 3 4" xfId="27296"/>
    <cellStyle name="Note 3 3 3 4" xfId="27297"/>
    <cellStyle name="Note 3 3 3 4 2" xfId="27298"/>
    <cellStyle name="Note 3 3 3 4 2 2" xfId="27299"/>
    <cellStyle name="Note 3 3 3 4 3" xfId="27300"/>
    <cellStyle name="Note 3 3 3 5" xfId="27301"/>
    <cellStyle name="Note 3 3 3 5 2" xfId="27302"/>
    <cellStyle name="Note 3 3 3 6" xfId="27303"/>
    <cellStyle name="Note 3 3 3 6 2" xfId="27304"/>
    <cellStyle name="Note 3 3 3 7" xfId="27305"/>
    <cellStyle name="Note 3 3 3 7 2" xfId="27306"/>
    <cellStyle name="Note 3 3 3 8" xfId="27307"/>
    <cellStyle name="Note 3 3 4" xfId="27308"/>
    <cellStyle name="Note 3 3 4 2" xfId="27309"/>
    <cellStyle name="Note 3 3 4 2 2" xfId="27310"/>
    <cellStyle name="Note 3 3 4 2 2 2" xfId="27311"/>
    <cellStyle name="Note 3 3 4 2 2 2 2" xfId="27312"/>
    <cellStyle name="Note 3 3 4 2 2 3" xfId="27313"/>
    <cellStyle name="Note 3 3 4 2 3" xfId="27314"/>
    <cellStyle name="Note 3 3 4 2 3 2" xfId="27315"/>
    <cellStyle name="Note 3 3 4 2 4" xfId="27316"/>
    <cellStyle name="Note 3 3 4 3" xfId="27317"/>
    <cellStyle name="Note 3 3 4 3 2" xfId="27318"/>
    <cellStyle name="Note 3 3 4 3 2 2" xfId="27319"/>
    <cellStyle name="Note 3 3 4 3 3" xfId="27320"/>
    <cellStyle name="Note 3 3 4 4" xfId="27321"/>
    <cellStyle name="Note 3 3 4 4 2" xfId="27322"/>
    <cellStyle name="Note 3 3 4 5" xfId="27323"/>
    <cellStyle name="Note 3 3 4 5 2" xfId="27324"/>
    <cellStyle name="Note 3 3 4 6" xfId="27325"/>
    <cellStyle name="Note 3 3 5" xfId="27326"/>
    <cellStyle name="Note 3 3 5 2" xfId="27327"/>
    <cellStyle name="Note 3 3 5 2 2" xfId="27328"/>
    <cellStyle name="Note 3 3 5 2 2 2" xfId="27329"/>
    <cellStyle name="Note 3 3 5 2 3" xfId="27330"/>
    <cellStyle name="Note 3 3 5 3" xfId="27331"/>
    <cellStyle name="Note 3 3 5 3 2" xfId="27332"/>
    <cellStyle name="Note 3 3 5 4" xfId="27333"/>
    <cellStyle name="Note 3 3 6" xfId="27334"/>
    <cellStyle name="Note 3 3 6 2" xfId="27335"/>
    <cellStyle name="Note 3 3 6 2 2" xfId="27336"/>
    <cellStyle name="Note 3 3 6 3" xfId="27337"/>
    <cellStyle name="Note 3 3 7" xfId="27338"/>
    <cellStyle name="Note 3 3 7 2" xfId="27339"/>
    <cellStyle name="Note 3 3 8" xfId="27340"/>
    <cellStyle name="Note 3 3 8 2" xfId="27341"/>
    <cellStyle name="Note 3 3 9" xfId="27342"/>
    <cellStyle name="Note 3 3 9 2" xfId="27343"/>
    <cellStyle name="Note 3 4" xfId="27344"/>
    <cellStyle name="Note 3 4 2" xfId="27345"/>
    <cellStyle name="Note 3 4 2 2" xfId="27346"/>
    <cellStyle name="Note 3 4 2 2 2" xfId="27347"/>
    <cellStyle name="Note 3 4 2 2 2 2" xfId="27348"/>
    <cellStyle name="Note 3 4 2 2 2 2 2" xfId="27349"/>
    <cellStyle name="Note 3 4 2 2 2 2 2 2" xfId="27350"/>
    <cellStyle name="Note 3 4 2 2 2 2 3" xfId="27351"/>
    <cellStyle name="Note 3 4 2 2 2 3" xfId="27352"/>
    <cellStyle name="Note 3 4 2 2 2 3 2" xfId="27353"/>
    <cellStyle name="Note 3 4 2 2 2 4" xfId="27354"/>
    <cellStyle name="Note 3 4 2 2 3" xfId="27355"/>
    <cellStyle name="Note 3 4 2 2 3 2" xfId="27356"/>
    <cellStyle name="Note 3 4 2 2 3 2 2" xfId="27357"/>
    <cellStyle name="Note 3 4 2 2 3 3" xfId="27358"/>
    <cellStyle name="Note 3 4 2 2 4" xfId="27359"/>
    <cellStyle name="Note 3 4 2 2 4 2" xfId="27360"/>
    <cellStyle name="Note 3 4 2 2 5" xfId="27361"/>
    <cellStyle name="Note 3 4 2 3" xfId="27362"/>
    <cellStyle name="Note 3 4 2 3 2" xfId="27363"/>
    <cellStyle name="Note 3 4 2 3 2 2" xfId="27364"/>
    <cellStyle name="Note 3 4 2 3 2 2 2" xfId="27365"/>
    <cellStyle name="Note 3 4 2 3 2 3" xfId="27366"/>
    <cellStyle name="Note 3 4 2 3 3" xfId="27367"/>
    <cellStyle name="Note 3 4 2 3 3 2" xfId="27368"/>
    <cellStyle name="Note 3 4 2 3 4" xfId="27369"/>
    <cellStyle name="Note 3 4 2 4" xfId="27370"/>
    <cellStyle name="Note 3 4 2 4 2" xfId="27371"/>
    <cellStyle name="Note 3 4 2 4 2 2" xfId="27372"/>
    <cellStyle name="Note 3 4 2 4 3" xfId="27373"/>
    <cellStyle name="Note 3 4 2 5" xfId="27374"/>
    <cellStyle name="Note 3 4 2 5 2" xfId="27375"/>
    <cellStyle name="Note 3 4 2 6" xfId="27376"/>
    <cellStyle name="Note 3 4 2 6 2" xfId="27377"/>
    <cellStyle name="Note 3 4 2 7" xfId="27378"/>
    <cellStyle name="Note 3 4 2 7 2" xfId="27379"/>
    <cellStyle name="Note 3 4 2 8" xfId="27380"/>
    <cellStyle name="Note 3 4 3" xfId="27381"/>
    <cellStyle name="Note 3 4 3 2" xfId="27382"/>
    <cellStyle name="Note 3 4 3 2 2" xfId="27383"/>
    <cellStyle name="Note 3 4 3 2 2 2" xfId="27384"/>
    <cellStyle name="Note 3 4 3 2 2 2 2" xfId="27385"/>
    <cellStyle name="Note 3 4 3 2 2 3" xfId="27386"/>
    <cellStyle name="Note 3 4 3 2 3" xfId="27387"/>
    <cellStyle name="Note 3 4 3 2 3 2" xfId="27388"/>
    <cellStyle name="Note 3 4 3 2 4" xfId="27389"/>
    <cellStyle name="Note 3 4 3 3" xfId="27390"/>
    <cellStyle name="Note 3 4 3 3 2" xfId="27391"/>
    <cellStyle name="Note 3 4 3 3 2 2" xfId="27392"/>
    <cellStyle name="Note 3 4 3 3 3" xfId="27393"/>
    <cellStyle name="Note 3 4 3 4" xfId="27394"/>
    <cellStyle name="Note 3 4 3 4 2" xfId="27395"/>
    <cellStyle name="Note 3 4 3 5" xfId="27396"/>
    <cellStyle name="Note 3 4 4" xfId="27397"/>
    <cellStyle name="Note 3 4 4 2" xfId="27398"/>
    <cellStyle name="Note 3 4 4 2 2" xfId="27399"/>
    <cellStyle name="Note 3 4 4 2 2 2" xfId="27400"/>
    <cellStyle name="Note 3 4 4 2 3" xfId="27401"/>
    <cellStyle name="Note 3 4 4 3" xfId="27402"/>
    <cellStyle name="Note 3 4 4 3 2" xfId="27403"/>
    <cellStyle name="Note 3 4 4 4" xfId="27404"/>
    <cellStyle name="Note 3 4 5" xfId="27405"/>
    <cellStyle name="Note 3 4 5 2" xfId="27406"/>
    <cellStyle name="Note 3 4 5 2 2" xfId="27407"/>
    <cellStyle name="Note 3 4 5 3" xfId="27408"/>
    <cellStyle name="Note 3 4 6" xfId="27409"/>
    <cellStyle name="Note 3 4 6 2" xfId="27410"/>
    <cellStyle name="Note 3 4 7" xfId="27411"/>
    <cellStyle name="Note 3 4 7 2" xfId="27412"/>
    <cellStyle name="Note 3 4 8" xfId="27413"/>
    <cellStyle name="Note 3 4 8 2" xfId="27414"/>
    <cellStyle name="Note 3 4 9" xfId="27415"/>
    <cellStyle name="Note 3 5" xfId="27416"/>
    <cellStyle name="Note 3 5 2" xfId="27417"/>
    <cellStyle name="Note 3 5 2 2" xfId="27418"/>
    <cellStyle name="Note 3 5 2 2 2" xfId="27419"/>
    <cellStyle name="Note 3 5 2 2 2 2" xfId="27420"/>
    <cellStyle name="Note 3 5 2 2 2 2 2" xfId="27421"/>
    <cellStyle name="Note 3 5 2 2 2 3" xfId="27422"/>
    <cellStyle name="Note 3 5 2 2 3" xfId="27423"/>
    <cellStyle name="Note 3 5 2 2 3 2" xfId="27424"/>
    <cellStyle name="Note 3 5 2 2 4" xfId="27425"/>
    <cellStyle name="Note 3 5 2 3" xfId="27426"/>
    <cellStyle name="Note 3 5 2 3 2" xfId="27427"/>
    <cellStyle name="Note 3 5 2 3 2 2" xfId="27428"/>
    <cellStyle name="Note 3 5 2 3 3" xfId="27429"/>
    <cellStyle name="Note 3 5 2 4" xfId="27430"/>
    <cellStyle name="Note 3 5 2 4 2" xfId="27431"/>
    <cellStyle name="Note 3 5 2 5" xfId="27432"/>
    <cellStyle name="Note 3 5 2 5 2" xfId="27433"/>
    <cellStyle name="Note 3 5 2 6" xfId="27434"/>
    <cellStyle name="Note 3 5 3" xfId="27435"/>
    <cellStyle name="Note 3 5 3 2" xfId="27436"/>
    <cellStyle name="Note 3 5 3 2 2" xfId="27437"/>
    <cellStyle name="Note 3 5 3 2 2 2" xfId="27438"/>
    <cellStyle name="Note 3 5 3 2 3" xfId="27439"/>
    <cellStyle name="Note 3 5 3 3" xfId="27440"/>
    <cellStyle name="Note 3 5 3 3 2" xfId="27441"/>
    <cellStyle name="Note 3 5 3 4" xfId="27442"/>
    <cellStyle name="Note 3 5 4" xfId="27443"/>
    <cellStyle name="Note 3 5 4 2" xfId="27444"/>
    <cellStyle name="Note 3 5 4 2 2" xfId="27445"/>
    <cellStyle name="Note 3 5 4 3" xfId="27446"/>
    <cellStyle name="Note 3 5 5" xfId="27447"/>
    <cellStyle name="Note 3 5 5 2" xfId="27448"/>
    <cellStyle name="Note 3 5 6" xfId="27449"/>
    <cellStyle name="Note 3 5 6 2" xfId="27450"/>
    <cellStyle name="Note 3 5 7" xfId="27451"/>
    <cellStyle name="Note 3 5 7 2" xfId="27452"/>
    <cellStyle name="Note 3 5 8" xfId="27453"/>
    <cellStyle name="Note 3 6" xfId="27454"/>
    <cellStyle name="Note 3 6 2" xfId="27455"/>
    <cellStyle name="Note 3 6 2 2" xfId="27456"/>
    <cellStyle name="Note 3 6 2 2 2" xfId="27457"/>
    <cellStyle name="Note 3 6 2 2 2 2" xfId="27458"/>
    <cellStyle name="Note 3 6 2 2 3" xfId="27459"/>
    <cellStyle name="Note 3 6 2 3" xfId="27460"/>
    <cellStyle name="Note 3 6 2 3 2" xfId="27461"/>
    <cellStyle name="Note 3 6 2 4" xfId="27462"/>
    <cellStyle name="Note 3 6 3" xfId="27463"/>
    <cellStyle name="Note 3 6 3 2" xfId="27464"/>
    <cellStyle name="Note 3 6 3 2 2" xfId="27465"/>
    <cellStyle name="Note 3 6 3 3" xfId="27466"/>
    <cellStyle name="Note 3 6 4" xfId="27467"/>
    <cellStyle name="Note 3 6 4 2" xfId="27468"/>
    <cellStyle name="Note 3 6 5" xfId="27469"/>
    <cellStyle name="Note 3 6 5 2" xfId="27470"/>
    <cellStyle name="Note 3 6 6" xfId="27471"/>
    <cellStyle name="Note 3 7" xfId="27472"/>
    <cellStyle name="Note 3 7 2" xfId="27473"/>
    <cellStyle name="Note 3 7 2 2" xfId="27474"/>
    <cellStyle name="Note 3 7 2 2 2" xfId="27475"/>
    <cellStyle name="Note 3 7 2 3" xfId="27476"/>
    <cellStyle name="Note 3 7 3" xfId="27477"/>
    <cellStyle name="Note 3 7 3 2" xfId="27478"/>
    <cellStyle name="Note 3 7 4" xfId="27479"/>
    <cellStyle name="Note 3 8" xfId="27480"/>
    <cellStyle name="Note 3 8 2" xfId="27481"/>
    <cellStyle name="Note 3 8 2 2" xfId="27482"/>
    <cellStyle name="Note 3 8 3" xfId="27483"/>
    <cellStyle name="Note 3 9" xfId="27484"/>
    <cellStyle name="Note 3 9 2" xfId="27485"/>
    <cellStyle name="Note 4" xfId="27486"/>
    <cellStyle name="Note 4 10" xfId="27487"/>
    <cellStyle name="Note 4 10 2" xfId="27488"/>
    <cellStyle name="Note 4 11" xfId="27489"/>
    <cellStyle name="Note 4 11 2" xfId="27490"/>
    <cellStyle name="Note 4 12" xfId="27491"/>
    <cellStyle name="Note 4 2" xfId="27492"/>
    <cellStyle name="Note 4 2 10" xfId="27493"/>
    <cellStyle name="Note 4 2 10 2" xfId="27494"/>
    <cellStyle name="Note 4 2 11" xfId="27495"/>
    <cellStyle name="Note 4 2 2" xfId="27496"/>
    <cellStyle name="Note 4 2 2 10" xfId="27497"/>
    <cellStyle name="Note 4 2 2 2" xfId="27498"/>
    <cellStyle name="Note 4 2 2 2 2" xfId="27499"/>
    <cellStyle name="Note 4 2 2 2 2 2" xfId="27500"/>
    <cellStyle name="Note 4 2 2 2 2 2 2" xfId="27501"/>
    <cellStyle name="Note 4 2 2 2 2 2 2 2" xfId="27502"/>
    <cellStyle name="Note 4 2 2 2 2 2 2 2 2" xfId="27503"/>
    <cellStyle name="Note 4 2 2 2 2 2 2 2 2 2" xfId="27504"/>
    <cellStyle name="Note 4 2 2 2 2 2 2 2 3" xfId="27505"/>
    <cellStyle name="Note 4 2 2 2 2 2 2 3" xfId="27506"/>
    <cellStyle name="Note 4 2 2 2 2 2 2 3 2" xfId="27507"/>
    <cellStyle name="Note 4 2 2 2 2 2 2 4" xfId="27508"/>
    <cellStyle name="Note 4 2 2 2 2 2 3" xfId="27509"/>
    <cellStyle name="Note 4 2 2 2 2 2 3 2" xfId="27510"/>
    <cellStyle name="Note 4 2 2 2 2 2 3 2 2" xfId="27511"/>
    <cellStyle name="Note 4 2 2 2 2 2 3 3" xfId="27512"/>
    <cellStyle name="Note 4 2 2 2 2 2 4" xfId="27513"/>
    <cellStyle name="Note 4 2 2 2 2 2 4 2" xfId="27514"/>
    <cellStyle name="Note 4 2 2 2 2 2 5" xfId="27515"/>
    <cellStyle name="Note 4 2 2 2 2 3" xfId="27516"/>
    <cellStyle name="Note 4 2 2 2 2 3 2" xfId="27517"/>
    <cellStyle name="Note 4 2 2 2 2 3 2 2" xfId="27518"/>
    <cellStyle name="Note 4 2 2 2 2 3 2 2 2" xfId="27519"/>
    <cellStyle name="Note 4 2 2 2 2 3 2 3" xfId="27520"/>
    <cellStyle name="Note 4 2 2 2 2 3 3" xfId="27521"/>
    <cellStyle name="Note 4 2 2 2 2 3 3 2" xfId="27522"/>
    <cellStyle name="Note 4 2 2 2 2 3 4" xfId="27523"/>
    <cellStyle name="Note 4 2 2 2 2 4" xfId="27524"/>
    <cellStyle name="Note 4 2 2 2 2 4 2" xfId="27525"/>
    <cellStyle name="Note 4 2 2 2 2 4 2 2" xfId="27526"/>
    <cellStyle name="Note 4 2 2 2 2 4 3" xfId="27527"/>
    <cellStyle name="Note 4 2 2 2 2 5" xfId="27528"/>
    <cellStyle name="Note 4 2 2 2 2 5 2" xfId="27529"/>
    <cellStyle name="Note 4 2 2 2 2 6" xfId="27530"/>
    <cellStyle name="Note 4 2 2 2 2 6 2" xfId="27531"/>
    <cellStyle name="Note 4 2 2 2 2 7" xfId="27532"/>
    <cellStyle name="Note 4 2 2 2 2 7 2" xfId="27533"/>
    <cellStyle name="Note 4 2 2 2 2 8" xfId="27534"/>
    <cellStyle name="Note 4 2 2 2 3" xfId="27535"/>
    <cellStyle name="Note 4 2 2 2 3 2" xfId="27536"/>
    <cellStyle name="Note 4 2 2 2 3 2 2" xfId="27537"/>
    <cellStyle name="Note 4 2 2 2 3 2 2 2" xfId="27538"/>
    <cellStyle name="Note 4 2 2 2 3 2 2 2 2" xfId="27539"/>
    <cellStyle name="Note 4 2 2 2 3 2 2 3" xfId="27540"/>
    <cellStyle name="Note 4 2 2 2 3 2 3" xfId="27541"/>
    <cellStyle name="Note 4 2 2 2 3 2 3 2" xfId="27542"/>
    <cellStyle name="Note 4 2 2 2 3 2 4" xfId="27543"/>
    <cellStyle name="Note 4 2 2 2 3 3" xfId="27544"/>
    <cellStyle name="Note 4 2 2 2 3 3 2" xfId="27545"/>
    <cellStyle name="Note 4 2 2 2 3 3 2 2" xfId="27546"/>
    <cellStyle name="Note 4 2 2 2 3 3 3" xfId="27547"/>
    <cellStyle name="Note 4 2 2 2 3 4" xfId="27548"/>
    <cellStyle name="Note 4 2 2 2 3 4 2" xfId="27549"/>
    <cellStyle name="Note 4 2 2 2 3 5" xfId="27550"/>
    <cellStyle name="Note 4 2 2 2 4" xfId="27551"/>
    <cellStyle name="Note 4 2 2 2 4 2" xfId="27552"/>
    <cellStyle name="Note 4 2 2 2 4 2 2" xfId="27553"/>
    <cellStyle name="Note 4 2 2 2 4 2 2 2" xfId="27554"/>
    <cellStyle name="Note 4 2 2 2 4 2 3" xfId="27555"/>
    <cellStyle name="Note 4 2 2 2 4 3" xfId="27556"/>
    <cellStyle name="Note 4 2 2 2 4 3 2" xfId="27557"/>
    <cellStyle name="Note 4 2 2 2 4 4" xfId="27558"/>
    <cellStyle name="Note 4 2 2 2 5" xfId="27559"/>
    <cellStyle name="Note 4 2 2 2 5 2" xfId="27560"/>
    <cellStyle name="Note 4 2 2 2 5 2 2" xfId="27561"/>
    <cellStyle name="Note 4 2 2 2 5 3" xfId="27562"/>
    <cellStyle name="Note 4 2 2 2 6" xfId="27563"/>
    <cellStyle name="Note 4 2 2 2 6 2" xfId="27564"/>
    <cellStyle name="Note 4 2 2 2 7" xfId="27565"/>
    <cellStyle name="Note 4 2 2 2 7 2" xfId="27566"/>
    <cellStyle name="Note 4 2 2 2 8" xfId="27567"/>
    <cellStyle name="Note 4 2 2 2 8 2" xfId="27568"/>
    <cellStyle name="Note 4 2 2 2 9" xfId="27569"/>
    <cellStyle name="Note 4 2 2 3" xfId="27570"/>
    <cellStyle name="Note 4 2 2 3 2" xfId="27571"/>
    <cellStyle name="Note 4 2 2 3 2 2" xfId="27572"/>
    <cellStyle name="Note 4 2 2 3 2 2 2" xfId="27573"/>
    <cellStyle name="Note 4 2 2 3 2 2 2 2" xfId="27574"/>
    <cellStyle name="Note 4 2 2 3 2 2 2 2 2" xfId="27575"/>
    <cellStyle name="Note 4 2 2 3 2 2 2 3" xfId="27576"/>
    <cellStyle name="Note 4 2 2 3 2 2 3" xfId="27577"/>
    <cellStyle name="Note 4 2 2 3 2 2 3 2" xfId="27578"/>
    <cellStyle name="Note 4 2 2 3 2 2 4" xfId="27579"/>
    <cellStyle name="Note 4 2 2 3 2 3" xfId="27580"/>
    <cellStyle name="Note 4 2 2 3 2 3 2" xfId="27581"/>
    <cellStyle name="Note 4 2 2 3 2 3 2 2" xfId="27582"/>
    <cellStyle name="Note 4 2 2 3 2 3 3" xfId="27583"/>
    <cellStyle name="Note 4 2 2 3 2 4" xfId="27584"/>
    <cellStyle name="Note 4 2 2 3 2 4 2" xfId="27585"/>
    <cellStyle name="Note 4 2 2 3 2 5" xfId="27586"/>
    <cellStyle name="Note 4 2 2 3 2 5 2" xfId="27587"/>
    <cellStyle name="Note 4 2 2 3 2 6" xfId="27588"/>
    <cellStyle name="Note 4 2 2 3 3" xfId="27589"/>
    <cellStyle name="Note 4 2 2 3 3 2" xfId="27590"/>
    <cellStyle name="Note 4 2 2 3 3 2 2" xfId="27591"/>
    <cellStyle name="Note 4 2 2 3 3 2 2 2" xfId="27592"/>
    <cellStyle name="Note 4 2 2 3 3 2 3" xfId="27593"/>
    <cellStyle name="Note 4 2 2 3 3 3" xfId="27594"/>
    <cellStyle name="Note 4 2 2 3 3 3 2" xfId="27595"/>
    <cellStyle name="Note 4 2 2 3 3 4" xfId="27596"/>
    <cellStyle name="Note 4 2 2 3 4" xfId="27597"/>
    <cellStyle name="Note 4 2 2 3 4 2" xfId="27598"/>
    <cellStyle name="Note 4 2 2 3 4 2 2" xfId="27599"/>
    <cellStyle name="Note 4 2 2 3 4 3" xfId="27600"/>
    <cellStyle name="Note 4 2 2 3 5" xfId="27601"/>
    <cellStyle name="Note 4 2 2 3 5 2" xfId="27602"/>
    <cellStyle name="Note 4 2 2 3 6" xfId="27603"/>
    <cellStyle name="Note 4 2 2 3 6 2" xfId="27604"/>
    <cellStyle name="Note 4 2 2 3 7" xfId="27605"/>
    <cellStyle name="Note 4 2 2 3 7 2" xfId="27606"/>
    <cellStyle name="Note 4 2 2 3 8" xfId="27607"/>
    <cellStyle name="Note 4 2 2 4" xfId="27608"/>
    <cellStyle name="Note 4 2 2 4 2" xfId="27609"/>
    <cellStyle name="Note 4 2 2 4 2 2" xfId="27610"/>
    <cellStyle name="Note 4 2 2 4 2 2 2" xfId="27611"/>
    <cellStyle name="Note 4 2 2 4 2 2 2 2" xfId="27612"/>
    <cellStyle name="Note 4 2 2 4 2 2 3" xfId="27613"/>
    <cellStyle name="Note 4 2 2 4 2 3" xfId="27614"/>
    <cellStyle name="Note 4 2 2 4 2 3 2" xfId="27615"/>
    <cellStyle name="Note 4 2 2 4 2 4" xfId="27616"/>
    <cellStyle name="Note 4 2 2 4 3" xfId="27617"/>
    <cellStyle name="Note 4 2 2 4 3 2" xfId="27618"/>
    <cellStyle name="Note 4 2 2 4 3 2 2" xfId="27619"/>
    <cellStyle name="Note 4 2 2 4 3 3" xfId="27620"/>
    <cellStyle name="Note 4 2 2 4 4" xfId="27621"/>
    <cellStyle name="Note 4 2 2 4 4 2" xfId="27622"/>
    <cellStyle name="Note 4 2 2 4 5" xfId="27623"/>
    <cellStyle name="Note 4 2 2 4 5 2" xfId="27624"/>
    <cellStyle name="Note 4 2 2 4 6" xfId="27625"/>
    <cellStyle name="Note 4 2 2 5" xfId="27626"/>
    <cellStyle name="Note 4 2 2 5 2" xfId="27627"/>
    <cellStyle name="Note 4 2 2 5 2 2" xfId="27628"/>
    <cellStyle name="Note 4 2 2 5 2 2 2" xfId="27629"/>
    <cellStyle name="Note 4 2 2 5 2 3" xfId="27630"/>
    <cellStyle name="Note 4 2 2 5 3" xfId="27631"/>
    <cellStyle name="Note 4 2 2 5 3 2" xfId="27632"/>
    <cellStyle name="Note 4 2 2 5 4" xfId="27633"/>
    <cellStyle name="Note 4 2 2 6" xfId="27634"/>
    <cellStyle name="Note 4 2 2 6 2" xfId="27635"/>
    <cellStyle name="Note 4 2 2 6 2 2" xfId="27636"/>
    <cellStyle name="Note 4 2 2 6 3" xfId="27637"/>
    <cellStyle name="Note 4 2 2 7" xfId="27638"/>
    <cellStyle name="Note 4 2 2 7 2" xfId="27639"/>
    <cellStyle name="Note 4 2 2 8" xfId="27640"/>
    <cellStyle name="Note 4 2 2 8 2" xfId="27641"/>
    <cellStyle name="Note 4 2 2 9" xfId="27642"/>
    <cellStyle name="Note 4 2 2 9 2" xfId="27643"/>
    <cellStyle name="Note 4 2 3" xfId="27644"/>
    <cellStyle name="Note 4 2 3 2" xfId="27645"/>
    <cellStyle name="Note 4 2 3 2 2" xfId="27646"/>
    <cellStyle name="Note 4 2 3 2 2 2" xfId="27647"/>
    <cellStyle name="Note 4 2 3 2 2 2 2" xfId="27648"/>
    <cellStyle name="Note 4 2 3 2 2 2 2 2" xfId="27649"/>
    <cellStyle name="Note 4 2 3 2 2 2 2 2 2" xfId="27650"/>
    <cellStyle name="Note 4 2 3 2 2 2 2 3" xfId="27651"/>
    <cellStyle name="Note 4 2 3 2 2 2 3" xfId="27652"/>
    <cellStyle name="Note 4 2 3 2 2 2 3 2" xfId="27653"/>
    <cellStyle name="Note 4 2 3 2 2 2 4" xfId="27654"/>
    <cellStyle name="Note 4 2 3 2 2 3" xfId="27655"/>
    <cellStyle name="Note 4 2 3 2 2 3 2" xfId="27656"/>
    <cellStyle name="Note 4 2 3 2 2 3 2 2" xfId="27657"/>
    <cellStyle name="Note 4 2 3 2 2 3 3" xfId="27658"/>
    <cellStyle name="Note 4 2 3 2 2 4" xfId="27659"/>
    <cellStyle name="Note 4 2 3 2 2 4 2" xfId="27660"/>
    <cellStyle name="Note 4 2 3 2 2 5" xfId="27661"/>
    <cellStyle name="Note 4 2 3 2 3" xfId="27662"/>
    <cellStyle name="Note 4 2 3 2 3 2" xfId="27663"/>
    <cellStyle name="Note 4 2 3 2 3 2 2" xfId="27664"/>
    <cellStyle name="Note 4 2 3 2 3 2 2 2" xfId="27665"/>
    <cellStyle name="Note 4 2 3 2 3 2 3" xfId="27666"/>
    <cellStyle name="Note 4 2 3 2 3 3" xfId="27667"/>
    <cellStyle name="Note 4 2 3 2 3 3 2" xfId="27668"/>
    <cellStyle name="Note 4 2 3 2 3 4" xfId="27669"/>
    <cellStyle name="Note 4 2 3 2 4" xfId="27670"/>
    <cellStyle name="Note 4 2 3 2 4 2" xfId="27671"/>
    <cellStyle name="Note 4 2 3 2 4 2 2" xfId="27672"/>
    <cellStyle name="Note 4 2 3 2 4 3" xfId="27673"/>
    <cellStyle name="Note 4 2 3 2 5" xfId="27674"/>
    <cellStyle name="Note 4 2 3 2 5 2" xfId="27675"/>
    <cellStyle name="Note 4 2 3 2 6" xfId="27676"/>
    <cellStyle name="Note 4 2 3 2 6 2" xfId="27677"/>
    <cellStyle name="Note 4 2 3 2 7" xfId="27678"/>
    <cellStyle name="Note 4 2 3 2 7 2" xfId="27679"/>
    <cellStyle name="Note 4 2 3 2 8" xfId="27680"/>
    <cellStyle name="Note 4 2 3 3" xfId="27681"/>
    <cellStyle name="Note 4 2 3 3 2" xfId="27682"/>
    <cellStyle name="Note 4 2 3 3 2 2" xfId="27683"/>
    <cellStyle name="Note 4 2 3 3 2 2 2" xfId="27684"/>
    <cellStyle name="Note 4 2 3 3 2 2 2 2" xfId="27685"/>
    <cellStyle name="Note 4 2 3 3 2 2 3" xfId="27686"/>
    <cellStyle name="Note 4 2 3 3 2 3" xfId="27687"/>
    <cellStyle name="Note 4 2 3 3 2 3 2" xfId="27688"/>
    <cellStyle name="Note 4 2 3 3 2 4" xfId="27689"/>
    <cellStyle name="Note 4 2 3 3 3" xfId="27690"/>
    <cellStyle name="Note 4 2 3 3 3 2" xfId="27691"/>
    <cellStyle name="Note 4 2 3 3 3 2 2" xfId="27692"/>
    <cellStyle name="Note 4 2 3 3 3 3" xfId="27693"/>
    <cellStyle name="Note 4 2 3 3 4" xfId="27694"/>
    <cellStyle name="Note 4 2 3 3 4 2" xfId="27695"/>
    <cellStyle name="Note 4 2 3 3 5" xfId="27696"/>
    <cellStyle name="Note 4 2 3 4" xfId="27697"/>
    <cellStyle name="Note 4 2 3 4 2" xfId="27698"/>
    <cellStyle name="Note 4 2 3 4 2 2" xfId="27699"/>
    <cellStyle name="Note 4 2 3 4 2 2 2" xfId="27700"/>
    <cellStyle name="Note 4 2 3 4 2 3" xfId="27701"/>
    <cellStyle name="Note 4 2 3 4 3" xfId="27702"/>
    <cellStyle name="Note 4 2 3 4 3 2" xfId="27703"/>
    <cellStyle name="Note 4 2 3 4 4" xfId="27704"/>
    <cellStyle name="Note 4 2 3 5" xfId="27705"/>
    <cellStyle name="Note 4 2 3 5 2" xfId="27706"/>
    <cellStyle name="Note 4 2 3 5 2 2" xfId="27707"/>
    <cellStyle name="Note 4 2 3 5 3" xfId="27708"/>
    <cellStyle name="Note 4 2 3 6" xfId="27709"/>
    <cellStyle name="Note 4 2 3 6 2" xfId="27710"/>
    <cellStyle name="Note 4 2 3 7" xfId="27711"/>
    <cellStyle name="Note 4 2 3 7 2" xfId="27712"/>
    <cellStyle name="Note 4 2 3 8" xfId="27713"/>
    <cellStyle name="Note 4 2 3 8 2" xfId="27714"/>
    <cellStyle name="Note 4 2 3 9" xfId="27715"/>
    <cellStyle name="Note 4 2 4" xfId="27716"/>
    <cellStyle name="Note 4 2 4 2" xfId="27717"/>
    <cellStyle name="Note 4 2 4 2 2" xfId="27718"/>
    <cellStyle name="Note 4 2 4 2 2 2" xfId="27719"/>
    <cellStyle name="Note 4 2 4 2 2 2 2" xfId="27720"/>
    <cellStyle name="Note 4 2 4 2 2 2 2 2" xfId="27721"/>
    <cellStyle name="Note 4 2 4 2 2 2 3" xfId="27722"/>
    <cellStyle name="Note 4 2 4 2 2 3" xfId="27723"/>
    <cellStyle name="Note 4 2 4 2 2 3 2" xfId="27724"/>
    <cellStyle name="Note 4 2 4 2 2 4" xfId="27725"/>
    <cellStyle name="Note 4 2 4 2 3" xfId="27726"/>
    <cellStyle name="Note 4 2 4 2 3 2" xfId="27727"/>
    <cellStyle name="Note 4 2 4 2 3 2 2" xfId="27728"/>
    <cellStyle name="Note 4 2 4 2 3 3" xfId="27729"/>
    <cellStyle name="Note 4 2 4 2 4" xfId="27730"/>
    <cellStyle name="Note 4 2 4 2 4 2" xfId="27731"/>
    <cellStyle name="Note 4 2 4 2 5" xfId="27732"/>
    <cellStyle name="Note 4 2 4 2 5 2" xfId="27733"/>
    <cellStyle name="Note 4 2 4 2 6" xfId="27734"/>
    <cellStyle name="Note 4 2 4 3" xfId="27735"/>
    <cellStyle name="Note 4 2 4 3 2" xfId="27736"/>
    <cellStyle name="Note 4 2 4 3 2 2" xfId="27737"/>
    <cellStyle name="Note 4 2 4 3 2 2 2" xfId="27738"/>
    <cellStyle name="Note 4 2 4 3 2 3" xfId="27739"/>
    <cellStyle name="Note 4 2 4 3 3" xfId="27740"/>
    <cellStyle name="Note 4 2 4 3 3 2" xfId="27741"/>
    <cellStyle name="Note 4 2 4 3 4" xfId="27742"/>
    <cellStyle name="Note 4 2 4 4" xfId="27743"/>
    <cellStyle name="Note 4 2 4 4 2" xfId="27744"/>
    <cellStyle name="Note 4 2 4 4 2 2" xfId="27745"/>
    <cellStyle name="Note 4 2 4 4 3" xfId="27746"/>
    <cellStyle name="Note 4 2 4 5" xfId="27747"/>
    <cellStyle name="Note 4 2 4 5 2" xfId="27748"/>
    <cellStyle name="Note 4 2 4 6" xfId="27749"/>
    <cellStyle name="Note 4 2 4 6 2" xfId="27750"/>
    <cellStyle name="Note 4 2 4 7" xfId="27751"/>
    <cellStyle name="Note 4 2 4 7 2" xfId="27752"/>
    <cellStyle name="Note 4 2 4 8" xfId="27753"/>
    <cellStyle name="Note 4 2 5" xfId="27754"/>
    <cellStyle name="Note 4 2 5 2" xfId="27755"/>
    <cellStyle name="Note 4 2 5 2 2" xfId="27756"/>
    <cellStyle name="Note 4 2 5 2 2 2" xfId="27757"/>
    <cellStyle name="Note 4 2 5 2 2 2 2" xfId="27758"/>
    <cellStyle name="Note 4 2 5 2 2 3" xfId="27759"/>
    <cellStyle name="Note 4 2 5 2 3" xfId="27760"/>
    <cellStyle name="Note 4 2 5 2 3 2" xfId="27761"/>
    <cellStyle name="Note 4 2 5 2 4" xfId="27762"/>
    <cellStyle name="Note 4 2 5 3" xfId="27763"/>
    <cellStyle name="Note 4 2 5 3 2" xfId="27764"/>
    <cellStyle name="Note 4 2 5 3 2 2" xfId="27765"/>
    <cellStyle name="Note 4 2 5 3 3" xfId="27766"/>
    <cellStyle name="Note 4 2 5 4" xfId="27767"/>
    <cellStyle name="Note 4 2 5 4 2" xfId="27768"/>
    <cellStyle name="Note 4 2 5 5" xfId="27769"/>
    <cellStyle name="Note 4 2 5 5 2" xfId="27770"/>
    <cellStyle name="Note 4 2 5 6" xfId="27771"/>
    <cellStyle name="Note 4 2 6" xfId="27772"/>
    <cellStyle name="Note 4 2 6 2" xfId="27773"/>
    <cellStyle name="Note 4 2 6 2 2" xfId="27774"/>
    <cellStyle name="Note 4 2 6 2 2 2" xfId="27775"/>
    <cellStyle name="Note 4 2 6 2 3" xfId="27776"/>
    <cellStyle name="Note 4 2 6 3" xfId="27777"/>
    <cellStyle name="Note 4 2 6 3 2" xfId="27778"/>
    <cellStyle name="Note 4 2 6 4" xfId="27779"/>
    <cellStyle name="Note 4 2 7" xfId="27780"/>
    <cellStyle name="Note 4 2 7 2" xfId="27781"/>
    <cellStyle name="Note 4 2 7 2 2" xfId="27782"/>
    <cellStyle name="Note 4 2 7 3" xfId="27783"/>
    <cellStyle name="Note 4 2 8" xfId="27784"/>
    <cellStyle name="Note 4 2 8 2" xfId="27785"/>
    <cellStyle name="Note 4 2 9" xfId="27786"/>
    <cellStyle name="Note 4 2 9 2" xfId="27787"/>
    <cellStyle name="Note 4 3" xfId="27788"/>
    <cellStyle name="Note 4 3 10" xfId="27789"/>
    <cellStyle name="Note 4 3 2" xfId="27790"/>
    <cellStyle name="Note 4 3 2 2" xfId="27791"/>
    <cellStyle name="Note 4 3 2 2 2" xfId="27792"/>
    <cellStyle name="Note 4 3 2 2 2 2" xfId="27793"/>
    <cellStyle name="Note 4 3 2 2 2 2 2" xfId="27794"/>
    <cellStyle name="Note 4 3 2 2 2 2 2 2" xfId="27795"/>
    <cellStyle name="Note 4 3 2 2 2 2 2 2 2" xfId="27796"/>
    <cellStyle name="Note 4 3 2 2 2 2 2 3" xfId="27797"/>
    <cellStyle name="Note 4 3 2 2 2 2 3" xfId="27798"/>
    <cellStyle name="Note 4 3 2 2 2 2 3 2" xfId="27799"/>
    <cellStyle name="Note 4 3 2 2 2 2 4" xfId="27800"/>
    <cellStyle name="Note 4 3 2 2 2 3" xfId="27801"/>
    <cellStyle name="Note 4 3 2 2 2 3 2" xfId="27802"/>
    <cellStyle name="Note 4 3 2 2 2 3 2 2" xfId="27803"/>
    <cellStyle name="Note 4 3 2 2 2 3 3" xfId="27804"/>
    <cellStyle name="Note 4 3 2 2 2 4" xfId="27805"/>
    <cellStyle name="Note 4 3 2 2 2 4 2" xfId="27806"/>
    <cellStyle name="Note 4 3 2 2 2 5" xfId="27807"/>
    <cellStyle name="Note 4 3 2 2 3" xfId="27808"/>
    <cellStyle name="Note 4 3 2 2 3 2" xfId="27809"/>
    <cellStyle name="Note 4 3 2 2 3 2 2" xfId="27810"/>
    <cellStyle name="Note 4 3 2 2 3 2 2 2" xfId="27811"/>
    <cellStyle name="Note 4 3 2 2 3 2 3" xfId="27812"/>
    <cellStyle name="Note 4 3 2 2 3 3" xfId="27813"/>
    <cellStyle name="Note 4 3 2 2 3 3 2" xfId="27814"/>
    <cellStyle name="Note 4 3 2 2 3 4" xfId="27815"/>
    <cellStyle name="Note 4 3 2 2 4" xfId="27816"/>
    <cellStyle name="Note 4 3 2 2 4 2" xfId="27817"/>
    <cellStyle name="Note 4 3 2 2 4 2 2" xfId="27818"/>
    <cellStyle name="Note 4 3 2 2 4 3" xfId="27819"/>
    <cellStyle name="Note 4 3 2 2 5" xfId="27820"/>
    <cellStyle name="Note 4 3 2 2 5 2" xfId="27821"/>
    <cellStyle name="Note 4 3 2 2 6" xfId="27822"/>
    <cellStyle name="Note 4 3 2 2 6 2" xfId="27823"/>
    <cellStyle name="Note 4 3 2 2 7" xfId="27824"/>
    <cellStyle name="Note 4 3 2 2 7 2" xfId="27825"/>
    <cellStyle name="Note 4 3 2 2 8" xfId="27826"/>
    <cellStyle name="Note 4 3 2 3" xfId="27827"/>
    <cellStyle name="Note 4 3 2 3 2" xfId="27828"/>
    <cellStyle name="Note 4 3 2 3 2 2" xfId="27829"/>
    <cellStyle name="Note 4 3 2 3 2 2 2" xfId="27830"/>
    <cellStyle name="Note 4 3 2 3 2 2 2 2" xfId="27831"/>
    <cellStyle name="Note 4 3 2 3 2 2 3" xfId="27832"/>
    <cellStyle name="Note 4 3 2 3 2 3" xfId="27833"/>
    <cellStyle name="Note 4 3 2 3 2 3 2" xfId="27834"/>
    <cellStyle name="Note 4 3 2 3 2 4" xfId="27835"/>
    <cellStyle name="Note 4 3 2 3 3" xfId="27836"/>
    <cellStyle name="Note 4 3 2 3 3 2" xfId="27837"/>
    <cellStyle name="Note 4 3 2 3 3 2 2" xfId="27838"/>
    <cellStyle name="Note 4 3 2 3 3 3" xfId="27839"/>
    <cellStyle name="Note 4 3 2 3 4" xfId="27840"/>
    <cellStyle name="Note 4 3 2 3 4 2" xfId="27841"/>
    <cellStyle name="Note 4 3 2 3 5" xfId="27842"/>
    <cellStyle name="Note 4 3 2 4" xfId="27843"/>
    <cellStyle name="Note 4 3 2 4 2" xfId="27844"/>
    <cellStyle name="Note 4 3 2 4 2 2" xfId="27845"/>
    <cellStyle name="Note 4 3 2 4 2 2 2" xfId="27846"/>
    <cellStyle name="Note 4 3 2 4 2 3" xfId="27847"/>
    <cellStyle name="Note 4 3 2 4 3" xfId="27848"/>
    <cellStyle name="Note 4 3 2 4 3 2" xfId="27849"/>
    <cellStyle name="Note 4 3 2 4 4" xfId="27850"/>
    <cellStyle name="Note 4 3 2 5" xfId="27851"/>
    <cellStyle name="Note 4 3 2 5 2" xfId="27852"/>
    <cellStyle name="Note 4 3 2 5 2 2" xfId="27853"/>
    <cellStyle name="Note 4 3 2 5 3" xfId="27854"/>
    <cellStyle name="Note 4 3 2 6" xfId="27855"/>
    <cellStyle name="Note 4 3 2 6 2" xfId="27856"/>
    <cellStyle name="Note 4 3 2 7" xfId="27857"/>
    <cellStyle name="Note 4 3 2 7 2" xfId="27858"/>
    <cellStyle name="Note 4 3 2 8" xfId="27859"/>
    <cellStyle name="Note 4 3 2 8 2" xfId="27860"/>
    <cellStyle name="Note 4 3 2 9" xfId="27861"/>
    <cellStyle name="Note 4 3 3" xfId="27862"/>
    <cellStyle name="Note 4 3 3 2" xfId="27863"/>
    <cellStyle name="Note 4 3 3 2 2" xfId="27864"/>
    <cellStyle name="Note 4 3 3 2 2 2" xfId="27865"/>
    <cellStyle name="Note 4 3 3 2 2 2 2" xfId="27866"/>
    <cellStyle name="Note 4 3 3 2 2 2 2 2" xfId="27867"/>
    <cellStyle name="Note 4 3 3 2 2 2 3" xfId="27868"/>
    <cellStyle name="Note 4 3 3 2 2 3" xfId="27869"/>
    <cellStyle name="Note 4 3 3 2 2 3 2" xfId="27870"/>
    <cellStyle name="Note 4 3 3 2 2 4" xfId="27871"/>
    <cellStyle name="Note 4 3 3 2 3" xfId="27872"/>
    <cellStyle name="Note 4 3 3 2 3 2" xfId="27873"/>
    <cellStyle name="Note 4 3 3 2 3 2 2" xfId="27874"/>
    <cellStyle name="Note 4 3 3 2 3 3" xfId="27875"/>
    <cellStyle name="Note 4 3 3 2 4" xfId="27876"/>
    <cellStyle name="Note 4 3 3 2 4 2" xfId="27877"/>
    <cellStyle name="Note 4 3 3 2 5" xfId="27878"/>
    <cellStyle name="Note 4 3 3 2 5 2" xfId="27879"/>
    <cellStyle name="Note 4 3 3 2 6" xfId="27880"/>
    <cellStyle name="Note 4 3 3 3" xfId="27881"/>
    <cellStyle name="Note 4 3 3 3 2" xfId="27882"/>
    <cellStyle name="Note 4 3 3 3 2 2" xfId="27883"/>
    <cellStyle name="Note 4 3 3 3 2 2 2" xfId="27884"/>
    <cellStyle name="Note 4 3 3 3 2 3" xfId="27885"/>
    <cellStyle name="Note 4 3 3 3 3" xfId="27886"/>
    <cellStyle name="Note 4 3 3 3 3 2" xfId="27887"/>
    <cellStyle name="Note 4 3 3 3 4" xfId="27888"/>
    <cellStyle name="Note 4 3 3 4" xfId="27889"/>
    <cellStyle name="Note 4 3 3 4 2" xfId="27890"/>
    <cellStyle name="Note 4 3 3 4 2 2" xfId="27891"/>
    <cellStyle name="Note 4 3 3 4 3" xfId="27892"/>
    <cellStyle name="Note 4 3 3 5" xfId="27893"/>
    <cellStyle name="Note 4 3 3 5 2" xfId="27894"/>
    <cellStyle name="Note 4 3 3 6" xfId="27895"/>
    <cellStyle name="Note 4 3 3 6 2" xfId="27896"/>
    <cellStyle name="Note 4 3 3 7" xfId="27897"/>
    <cellStyle name="Note 4 3 3 7 2" xfId="27898"/>
    <cellStyle name="Note 4 3 3 8" xfId="27899"/>
    <cellStyle name="Note 4 3 4" xfId="27900"/>
    <cellStyle name="Note 4 3 4 2" xfId="27901"/>
    <cellStyle name="Note 4 3 4 2 2" xfId="27902"/>
    <cellStyle name="Note 4 3 4 2 2 2" xfId="27903"/>
    <cellStyle name="Note 4 3 4 2 2 2 2" xfId="27904"/>
    <cellStyle name="Note 4 3 4 2 2 3" xfId="27905"/>
    <cellStyle name="Note 4 3 4 2 3" xfId="27906"/>
    <cellStyle name="Note 4 3 4 2 3 2" xfId="27907"/>
    <cellStyle name="Note 4 3 4 2 4" xfId="27908"/>
    <cellStyle name="Note 4 3 4 3" xfId="27909"/>
    <cellStyle name="Note 4 3 4 3 2" xfId="27910"/>
    <cellStyle name="Note 4 3 4 3 2 2" xfId="27911"/>
    <cellStyle name="Note 4 3 4 3 3" xfId="27912"/>
    <cellStyle name="Note 4 3 4 4" xfId="27913"/>
    <cellStyle name="Note 4 3 4 4 2" xfId="27914"/>
    <cellStyle name="Note 4 3 4 5" xfId="27915"/>
    <cellStyle name="Note 4 3 4 5 2" xfId="27916"/>
    <cellStyle name="Note 4 3 4 6" xfId="27917"/>
    <cellStyle name="Note 4 3 5" xfId="27918"/>
    <cellStyle name="Note 4 3 5 2" xfId="27919"/>
    <cellStyle name="Note 4 3 5 2 2" xfId="27920"/>
    <cellStyle name="Note 4 3 5 2 2 2" xfId="27921"/>
    <cellStyle name="Note 4 3 5 2 3" xfId="27922"/>
    <cellStyle name="Note 4 3 5 3" xfId="27923"/>
    <cellStyle name="Note 4 3 5 3 2" xfId="27924"/>
    <cellStyle name="Note 4 3 5 4" xfId="27925"/>
    <cellStyle name="Note 4 3 6" xfId="27926"/>
    <cellStyle name="Note 4 3 6 2" xfId="27927"/>
    <cellStyle name="Note 4 3 6 2 2" xfId="27928"/>
    <cellStyle name="Note 4 3 6 3" xfId="27929"/>
    <cellStyle name="Note 4 3 7" xfId="27930"/>
    <cellStyle name="Note 4 3 7 2" xfId="27931"/>
    <cellStyle name="Note 4 3 8" xfId="27932"/>
    <cellStyle name="Note 4 3 8 2" xfId="27933"/>
    <cellStyle name="Note 4 3 9" xfId="27934"/>
    <cellStyle name="Note 4 3 9 2" xfId="27935"/>
    <cellStyle name="Note 4 4" xfId="27936"/>
    <cellStyle name="Note 4 4 2" xfId="27937"/>
    <cellStyle name="Note 4 4 2 2" xfId="27938"/>
    <cellStyle name="Note 4 4 2 2 2" xfId="27939"/>
    <cellStyle name="Note 4 4 2 2 2 2" xfId="27940"/>
    <cellStyle name="Note 4 4 2 2 2 2 2" xfId="27941"/>
    <cellStyle name="Note 4 4 2 2 2 2 2 2" xfId="27942"/>
    <cellStyle name="Note 4 4 2 2 2 2 3" xfId="27943"/>
    <cellStyle name="Note 4 4 2 2 2 3" xfId="27944"/>
    <cellStyle name="Note 4 4 2 2 2 3 2" xfId="27945"/>
    <cellStyle name="Note 4 4 2 2 2 4" xfId="27946"/>
    <cellStyle name="Note 4 4 2 2 3" xfId="27947"/>
    <cellStyle name="Note 4 4 2 2 3 2" xfId="27948"/>
    <cellStyle name="Note 4 4 2 2 3 2 2" xfId="27949"/>
    <cellStyle name="Note 4 4 2 2 3 3" xfId="27950"/>
    <cellStyle name="Note 4 4 2 2 4" xfId="27951"/>
    <cellStyle name="Note 4 4 2 2 4 2" xfId="27952"/>
    <cellStyle name="Note 4 4 2 2 5" xfId="27953"/>
    <cellStyle name="Note 4 4 2 3" xfId="27954"/>
    <cellStyle name="Note 4 4 2 3 2" xfId="27955"/>
    <cellStyle name="Note 4 4 2 3 2 2" xfId="27956"/>
    <cellStyle name="Note 4 4 2 3 2 2 2" xfId="27957"/>
    <cellStyle name="Note 4 4 2 3 2 3" xfId="27958"/>
    <cellStyle name="Note 4 4 2 3 3" xfId="27959"/>
    <cellStyle name="Note 4 4 2 3 3 2" xfId="27960"/>
    <cellStyle name="Note 4 4 2 3 4" xfId="27961"/>
    <cellStyle name="Note 4 4 2 4" xfId="27962"/>
    <cellStyle name="Note 4 4 2 4 2" xfId="27963"/>
    <cellStyle name="Note 4 4 2 4 2 2" xfId="27964"/>
    <cellStyle name="Note 4 4 2 4 3" xfId="27965"/>
    <cellStyle name="Note 4 4 2 5" xfId="27966"/>
    <cellStyle name="Note 4 4 2 5 2" xfId="27967"/>
    <cellStyle name="Note 4 4 2 6" xfId="27968"/>
    <cellStyle name="Note 4 4 2 6 2" xfId="27969"/>
    <cellStyle name="Note 4 4 2 7" xfId="27970"/>
    <cellStyle name="Note 4 4 2 7 2" xfId="27971"/>
    <cellStyle name="Note 4 4 2 8" xfId="27972"/>
    <cellStyle name="Note 4 4 3" xfId="27973"/>
    <cellStyle name="Note 4 4 3 2" xfId="27974"/>
    <cellStyle name="Note 4 4 3 2 2" xfId="27975"/>
    <cellStyle name="Note 4 4 3 2 2 2" xfId="27976"/>
    <cellStyle name="Note 4 4 3 2 2 2 2" xfId="27977"/>
    <cellStyle name="Note 4 4 3 2 2 3" xfId="27978"/>
    <cellStyle name="Note 4 4 3 2 3" xfId="27979"/>
    <cellStyle name="Note 4 4 3 2 3 2" xfId="27980"/>
    <cellStyle name="Note 4 4 3 2 4" xfId="27981"/>
    <cellStyle name="Note 4 4 3 3" xfId="27982"/>
    <cellStyle name="Note 4 4 3 3 2" xfId="27983"/>
    <cellStyle name="Note 4 4 3 3 2 2" xfId="27984"/>
    <cellStyle name="Note 4 4 3 3 3" xfId="27985"/>
    <cellStyle name="Note 4 4 3 4" xfId="27986"/>
    <cellStyle name="Note 4 4 3 4 2" xfId="27987"/>
    <cellStyle name="Note 4 4 3 5" xfId="27988"/>
    <cellStyle name="Note 4 4 4" xfId="27989"/>
    <cellStyle name="Note 4 4 4 2" xfId="27990"/>
    <cellStyle name="Note 4 4 4 2 2" xfId="27991"/>
    <cellStyle name="Note 4 4 4 2 2 2" xfId="27992"/>
    <cellStyle name="Note 4 4 4 2 3" xfId="27993"/>
    <cellStyle name="Note 4 4 4 3" xfId="27994"/>
    <cellStyle name="Note 4 4 4 3 2" xfId="27995"/>
    <cellStyle name="Note 4 4 4 4" xfId="27996"/>
    <cellStyle name="Note 4 4 5" xfId="27997"/>
    <cellStyle name="Note 4 4 5 2" xfId="27998"/>
    <cellStyle name="Note 4 4 5 2 2" xfId="27999"/>
    <cellStyle name="Note 4 4 5 3" xfId="28000"/>
    <cellStyle name="Note 4 4 6" xfId="28001"/>
    <cellStyle name="Note 4 4 6 2" xfId="28002"/>
    <cellStyle name="Note 4 4 7" xfId="28003"/>
    <cellStyle name="Note 4 4 7 2" xfId="28004"/>
    <cellStyle name="Note 4 4 8" xfId="28005"/>
    <cellStyle name="Note 4 4 8 2" xfId="28006"/>
    <cellStyle name="Note 4 4 9" xfId="28007"/>
    <cellStyle name="Note 4 5" xfId="28008"/>
    <cellStyle name="Note 4 5 2" xfId="28009"/>
    <cellStyle name="Note 4 5 2 2" xfId="28010"/>
    <cellStyle name="Note 4 5 2 2 2" xfId="28011"/>
    <cellStyle name="Note 4 5 2 2 2 2" xfId="28012"/>
    <cellStyle name="Note 4 5 2 2 2 2 2" xfId="28013"/>
    <cellStyle name="Note 4 5 2 2 2 3" xfId="28014"/>
    <cellStyle name="Note 4 5 2 2 3" xfId="28015"/>
    <cellStyle name="Note 4 5 2 2 3 2" xfId="28016"/>
    <cellStyle name="Note 4 5 2 2 4" xfId="28017"/>
    <cellStyle name="Note 4 5 2 3" xfId="28018"/>
    <cellStyle name="Note 4 5 2 3 2" xfId="28019"/>
    <cellStyle name="Note 4 5 2 3 2 2" xfId="28020"/>
    <cellStyle name="Note 4 5 2 3 3" xfId="28021"/>
    <cellStyle name="Note 4 5 2 4" xfId="28022"/>
    <cellStyle name="Note 4 5 2 4 2" xfId="28023"/>
    <cellStyle name="Note 4 5 2 5" xfId="28024"/>
    <cellStyle name="Note 4 5 2 5 2" xfId="28025"/>
    <cellStyle name="Note 4 5 2 6" xfId="28026"/>
    <cellStyle name="Note 4 5 3" xfId="28027"/>
    <cellStyle name="Note 4 5 3 2" xfId="28028"/>
    <cellStyle name="Note 4 5 3 2 2" xfId="28029"/>
    <cellStyle name="Note 4 5 3 2 2 2" xfId="28030"/>
    <cellStyle name="Note 4 5 3 2 3" xfId="28031"/>
    <cellStyle name="Note 4 5 3 3" xfId="28032"/>
    <cellStyle name="Note 4 5 3 3 2" xfId="28033"/>
    <cellStyle name="Note 4 5 3 4" xfId="28034"/>
    <cellStyle name="Note 4 5 4" xfId="28035"/>
    <cellStyle name="Note 4 5 4 2" xfId="28036"/>
    <cellStyle name="Note 4 5 4 2 2" xfId="28037"/>
    <cellStyle name="Note 4 5 4 3" xfId="28038"/>
    <cellStyle name="Note 4 5 5" xfId="28039"/>
    <cellStyle name="Note 4 5 5 2" xfId="28040"/>
    <cellStyle name="Note 4 5 6" xfId="28041"/>
    <cellStyle name="Note 4 5 6 2" xfId="28042"/>
    <cellStyle name="Note 4 5 7" xfId="28043"/>
    <cellStyle name="Note 4 5 7 2" xfId="28044"/>
    <cellStyle name="Note 4 5 8" xfId="28045"/>
    <cellStyle name="Note 4 6" xfId="28046"/>
    <cellStyle name="Note 4 6 2" xfId="28047"/>
    <cellStyle name="Note 4 6 2 2" xfId="28048"/>
    <cellStyle name="Note 4 6 2 2 2" xfId="28049"/>
    <cellStyle name="Note 4 6 2 2 2 2" xfId="28050"/>
    <cellStyle name="Note 4 6 2 2 3" xfId="28051"/>
    <cellStyle name="Note 4 6 2 3" xfId="28052"/>
    <cellStyle name="Note 4 6 2 3 2" xfId="28053"/>
    <cellStyle name="Note 4 6 2 4" xfId="28054"/>
    <cellStyle name="Note 4 6 3" xfId="28055"/>
    <cellStyle name="Note 4 6 3 2" xfId="28056"/>
    <cellStyle name="Note 4 6 3 2 2" xfId="28057"/>
    <cellStyle name="Note 4 6 3 3" xfId="28058"/>
    <cellStyle name="Note 4 6 4" xfId="28059"/>
    <cellStyle name="Note 4 6 4 2" xfId="28060"/>
    <cellStyle name="Note 4 6 5" xfId="28061"/>
    <cellStyle name="Note 4 6 5 2" xfId="28062"/>
    <cellStyle name="Note 4 6 6" xfId="28063"/>
    <cellStyle name="Note 4 7" xfId="28064"/>
    <cellStyle name="Note 4 7 2" xfId="28065"/>
    <cellStyle name="Note 4 7 2 2" xfId="28066"/>
    <cellStyle name="Note 4 7 2 2 2" xfId="28067"/>
    <cellStyle name="Note 4 7 2 3" xfId="28068"/>
    <cellStyle name="Note 4 7 3" xfId="28069"/>
    <cellStyle name="Note 4 7 3 2" xfId="28070"/>
    <cellStyle name="Note 4 7 4" xfId="28071"/>
    <cellStyle name="Note 4 8" xfId="28072"/>
    <cellStyle name="Note 4 8 2" xfId="28073"/>
    <cellStyle name="Note 4 8 2 2" xfId="28074"/>
    <cellStyle name="Note 4 8 3" xfId="28075"/>
    <cellStyle name="Note 4 9" xfId="28076"/>
    <cellStyle name="Note 4 9 2" xfId="28077"/>
    <cellStyle name="Note 5" xfId="28078"/>
    <cellStyle name="Note 5 10" xfId="28079"/>
    <cellStyle name="Note 5 10 2" xfId="28080"/>
    <cellStyle name="Note 5 11" xfId="28081"/>
    <cellStyle name="Note 5 11 2" xfId="28082"/>
    <cellStyle name="Note 5 12" xfId="28083"/>
    <cellStyle name="Note 5 2" xfId="28084"/>
    <cellStyle name="Note 5 2 10" xfId="28085"/>
    <cellStyle name="Note 5 2 10 2" xfId="28086"/>
    <cellStyle name="Note 5 2 11" xfId="28087"/>
    <cellStyle name="Note 5 2 2" xfId="28088"/>
    <cellStyle name="Note 5 2 2 10" xfId="28089"/>
    <cellStyle name="Note 5 2 2 2" xfId="28090"/>
    <cellStyle name="Note 5 2 2 2 2" xfId="28091"/>
    <cellStyle name="Note 5 2 2 2 2 2" xfId="28092"/>
    <cellStyle name="Note 5 2 2 2 2 2 2" xfId="28093"/>
    <cellStyle name="Note 5 2 2 2 2 2 2 2" xfId="28094"/>
    <cellStyle name="Note 5 2 2 2 2 2 2 2 2" xfId="28095"/>
    <cellStyle name="Note 5 2 2 2 2 2 2 2 2 2" xfId="28096"/>
    <cellStyle name="Note 5 2 2 2 2 2 2 2 3" xfId="28097"/>
    <cellStyle name="Note 5 2 2 2 2 2 2 3" xfId="28098"/>
    <cellStyle name="Note 5 2 2 2 2 2 2 3 2" xfId="28099"/>
    <cellStyle name="Note 5 2 2 2 2 2 2 4" xfId="28100"/>
    <cellStyle name="Note 5 2 2 2 2 2 3" xfId="28101"/>
    <cellStyle name="Note 5 2 2 2 2 2 3 2" xfId="28102"/>
    <cellStyle name="Note 5 2 2 2 2 2 3 2 2" xfId="28103"/>
    <cellStyle name="Note 5 2 2 2 2 2 3 3" xfId="28104"/>
    <cellStyle name="Note 5 2 2 2 2 2 4" xfId="28105"/>
    <cellStyle name="Note 5 2 2 2 2 2 4 2" xfId="28106"/>
    <cellStyle name="Note 5 2 2 2 2 2 5" xfId="28107"/>
    <cellStyle name="Note 5 2 2 2 2 3" xfId="28108"/>
    <cellStyle name="Note 5 2 2 2 2 3 2" xfId="28109"/>
    <cellStyle name="Note 5 2 2 2 2 3 2 2" xfId="28110"/>
    <cellStyle name="Note 5 2 2 2 2 3 2 2 2" xfId="28111"/>
    <cellStyle name="Note 5 2 2 2 2 3 2 3" xfId="28112"/>
    <cellStyle name="Note 5 2 2 2 2 3 3" xfId="28113"/>
    <cellStyle name="Note 5 2 2 2 2 3 3 2" xfId="28114"/>
    <cellStyle name="Note 5 2 2 2 2 3 4" xfId="28115"/>
    <cellStyle name="Note 5 2 2 2 2 4" xfId="28116"/>
    <cellStyle name="Note 5 2 2 2 2 4 2" xfId="28117"/>
    <cellStyle name="Note 5 2 2 2 2 4 2 2" xfId="28118"/>
    <cellStyle name="Note 5 2 2 2 2 4 3" xfId="28119"/>
    <cellStyle name="Note 5 2 2 2 2 5" xfId="28120"/>
    <cellStyle name="Note 5 2 2 2 2 5 2" xfId="28121"/>
    <cellStyle name="Note 5 2 2 2 2 6" xfId="28122"/>
    <cellStyle name="Note 5 2 2 2 2 6 2" xfId="28123"/>
    <cellStyle name="Note 5 2 2 2 2 7" xfId="28124"/>
    <cellStyle name="Note 5 2 2 2 2 7 2" xfId="28125"/>
    <cellStyle name="Note 5 2 2 2 2 8" xfId="28126"/>
    <cellStyle name="Note 5 2 2 2 3" xfId="28127"/>
    <cellStyle name="Note 5 2 2 2 3 2" xfId="28128"/>
    <cellStyle name="Note 5 2 2 2 3 2 2" xfId="28129"/>
    <cellStyle name="Note 5 2 2 2 3 2 2 2" xfId="28130"/>
    <cellStyle name="Note 5 2 2 2 3 2 2 2 2" xfId="28131"/>
    <cellStyle name="Note 5 2 2 2 3 2 2 3" xfId="28132"/>
    <cellStyle name="Note 5 2 2 2 3 2 3" xfId="28133"/>
    <cellStyle name="Note 5 2 2 2 3 2 3 2" xfId="28134"/>
    <cellStyle name="Note 5 2 2 2 3 2 4" xfId="28135"/>
    <cellStyle name="Note 5 2 2 2 3 3" xfId="28136"/>
    <cellStyle name="Note 5 2 2 2 3 3 2" xfId="28137"/>
    <cellStyle name="Note 5 2 2 2 3 3 2 2" xfId="28138"/>
    <cellStyle name="Note 5 2 2 2 3 3 3" xfId="28139"/>
    <cellStyle name="Note 5 2 2 2 3 4" xfId="28140"/>
    <cellStyle name="Note 5 2 2 2 3 4 2" xfId="28141"/>
    <cellStyle name="Note 5 2 2 2 3 5" xfId="28142"/>
    <cellStyle name="Note 5 2 2 2 4" xfId="28143"/>
    <cellStyle name="Note 5 2 2 2 4 2" xfId="28144"/>
    <cellStyle name="Note 5 2 2 2 4 2 2" xfId="28145"/>
    <cellStyle name="Note 5 2 2 2 4 2 2 2" xfId="28146"/>
    <cellStyle name="Note 5 2 2 2 4 2 3" xfId="28147"/>
    <cellStyle name="Note 5 2 2 2 4 3" xfId="28148"/>
    <cellStyle name="Note 5 2 2 2 4 3 2" xfId="28149"/>
    <cellStyle name="Note 5 2 2 2 4 4" xfId="28150"/>
    <cellStyle name="Note 5 2 2 2 5" xfId="28151"/>
    <cellStyle name="Note 5 2 2 2 5 2" xfId="28152"/>
    <cellStyle name="Note 5 2 2 2 5 2 2" xfId="28153"/>
    <cellStyle name="Note 5 2 2 2 5 3" xfId="28154"/>
    <cellStyle name="Note 5 2 2 2 6" xfId="28155"/>
    <cellStyle name="Note 5 2 2 2 6 2" xfId="28156"/>
    <cellStyle name="Note 5 2 2 2 7" xfId="28157"/>
    <cellStyle name="Note 5 2 2 2 7 2" xfId="28158"/>
    <cellStyle name="Note 5 2 2 2 8" xfId="28159"/>
    <cellStyle name="Note 5 2 2 2 8 2" xfId="28160"/>
    <cellStyle name="Note 5 2 2 2 9" xfId="28161"/>
    <cellStyle name="Note 5 2 2 3" xfId="28162"/>
    <cellStyle name="Note 5 2 2 3 2" xfId="28163"/>
    <cellStyle name="Note 5 2 2 3 2 2" xfId="28164"/>
    <cellStyle name="Note 5 2 2 3 2 2 2" xfId="28165"/>
    <cellStyle name="Note 5 2 2 3 2 2 2 2" xfId="28166"/>
    <cellStyle name="Note 5 2 2 3 2 2 2 2 2" xfId="28167"/>
    <cellStyle name="Note 5 2 2 3 2 2 2 3" xfId="28168"/>
    <cellStyle name="Note 5 2 2 3 2 2 3" xfId="28169"/>
    <cellStyle name="Note 5 2 2 3 2 2 3 2" xfId="28170"/>
    <cellStyle name="Note 5 2 2 3 2 2 4" xfId="28171"/>
    <cellStyle name="Note 5 2 2 3 2 3" xfId="28172"/>
    <cellStyle name="Note 5 2 2 3 2 3 2" xfId="28173"/>
    <cellStyle name="Note 5 2 2 3 2 3 2 2" xfId="28174"/>
    <cellStyle name="Note 5 2 2 3 2 3 3" xfId="28175"/>
    <cellStyle name="Note 5 2 2 3 2 4" xfId="28176"/>
    <cellStyle name="Note 5 2 2 3 2 4 2" xfId="28177"/>
    <cellStyle name="Note 5 2 2 3 2 5" xfId="28178"/>
    <cellStyle name="Note 5 2 2 3 2 5 2" xfId="28179"/>
    <cellStyle name="Note 5 2 2 3 2 6" xfId="28180"/>
    <cellStyle name="Note 5 2 2 3 3" xfId="28181"/>
    <cellStyle name="Note 5 2 2 3 3 2" xfId="28182"/>
    <cellStyle name="Note 5 2 2 3 3 2 2" xfId="28183"/>
    <cellStyle name="Note 5 2 2 3 3 2 2 2" xfId="28184"/>
    <cellStyle name="Note 5 2 2 3 3 2 3" xfId="28185"/>
    <cellStyle name="Note 5 2 2 3 3 3" xfId="28186"/>
    <cellStyle name="Note 5 2 2 3 3 3 2" xfId="28187"/>
    <cellStyle name="Note 5 2 2 3 3 4" xfId="28188"/>
    <cellStyle name="Note 5 2 2 3 4" xfId="28189"/>
    <cellStyle name="Note 5 2 2 3 4 2" xfId="28190"/>
    <cellStyle name="Note 5 2 2 3 4 2 2" xfId="28191"/>
    <cellStyle name="Note 5 2 2 3 4 3" xfId="28192"/>
    <cellStyle name="Note 5 2 2 3 5" xfId="28193"/>
    <cellStyle name="Note 5 2 2 3 5 2" xfId="28194"/>
    <cellStyle name="Note 5 2 2 3 6" xfId="28195"/>
    <cellStyle name="Note 5 2 2 3 6 2" xfId="28196"/>
    <cellStyle name="Note 5 2 2 3 7" xfId="28197"/>
    <cellStyle name="Note 5 2 2 3 7 2" xfId="28198"/>
    <cellStyle name="Note 5 2 2 3 8" xfId="28199"/>
    <cellStyle name="Note 5 2 2 4" xfId="28200"/>
    <cellStyle name="Note 5 2 2 4 2" xfId="28201"/>
    <cellStyle name="Note 5 2 2 4 2 2" xfId="28202"/>
    <cellStyle name="Note 5 2 2 4 2 2 2" xfId="28203"/>
    <cellStyle name="Note 5 2 2 4 2 2 2 2" xfId="28204"/>
    <cellStyle name="Note 5 2 2 4 2 2 3" xfId="28205"/>
    <cellStyle name="Note 5 2 2 4 2 3" xfId="28206"/>
    <cellStyle name="Note 5 2 2 4 2 3 2" xfId="28207"/>
    <cellStyle name="Note 5 2 2 4 2 4" xfId="28208"/>
    <cellStyle name="Note 5 2 2 4 3" xfId="28209"/>
    <cellStyle name="Note 5 2 2 4 3 2" xfId="28210"/>
    <cellStyle name="Note 5 2 2 4 3 2 2" xfId="28211"/>
    <cellStyle name="Note 5 2 2 4 3 3" xfId="28212"/>
    <cellStyle name="Note 5 2 2 4 4" xfId="28213"/>
    <cellStyle name="Note 5 2 2 4 4 2" xfId="28214"/>
    <cellStyle name="Note 5 2 2 4 5" xfId="28215"/>
    <cellStyle name="Note 5 2 2 4 5 2" xfId="28216"/>
    <cellStyle name="Note 5 2 2 4 6" xfId="28217"/>
    <cellStyle name="Note 5 2 2 5" xfId="28218"/>
    <cellStyle name="Note 5 2 2 5 2" xfId="28219"/>
    <cellStyle name="Note 5 2 2 5 2 2" xfId="28220"/>
    <cellStyle name="Note 5 2 2 5 2 2 2" xfId="28221"/>
    <cellStyle name="Note 5 2 2 5 2 3" xfId="28222"/>
    <cellStyle name="Note 5 2 2 5 3" xfId="28223"/>
    <cellStyle name="Note 5 2 2 5 3 2" xfId="28224"/>
    <cellStyle name="Note 5 2 2 5 4" xfId="28225"/>
    <cellStyle name="Note 5 2 2 6" xfId="28226"/>
    <cellStyle name="Note 5 2 2 6 2" xfId="28227"/>
    <cellStyle name="Note 5 2 2 6 2 2" xfId="28228"/>
    <cellStyle name="Note 5 2 2 6 3" xfId="28229"/>
    <cellStyle name="Note 5 2 2 7" xfId="28230"/>
    <cellStyle name="Note 5 2 2 7 2" xfId="28231"/>
    <cellStyle name="Note 5 2 2 8" xfId="28232"/>
    <cellStyle name="Note 5 2 2 8 2" xfId="28233"/>
    <cellStyle name="Note 5 2 2 9" xfId="28234"/>
    <cellStyle name="Note 5 2 2 9 2" xfId="28235"/>
    <cellStyle name="Note 5 2 3" xfId="28236"/>
    <cellStyle name="Note 5 2 3 2" xfId="28237"/>
    <cellStyle name="Note 5 2 3 2 2" xfId="28238"/>
    <cellStyle name="Note 5 2 3 2 2 2" xfId="28239"/>
    <cellStyle name="Note 5 2 3 2 2 2 2" xfId="28240"/>
    <cellStyle name="Note 5 2 3 2 2 2 2 2" xfId="28241"/>
    <cellStyle name="Note 5 2 3 2 2 2 2 2 2" xfId="28242"/>
    <cellStyle name="Note 5 2 3 2 2 2 2 3" xfId="28243"/>
    <cellStyle name="Note 5 2 3 2 2 2 3" xfId="28244"/>
    <cellStyle name="Note 5 2 3 2 2 2 3 2" xfId="28245"/>
    <cellStyle name="Note 5 2 3 2 2 2 4" xfId="28246"/>
    <cellStyle name="Note 5 2 3 2 2 3" xfId="28247"/>
    <cellStyle name="Note 5 2 3 2 2 3 2" xfId="28248"/>
    <cellStyle name="Note 5 2 3 2 2 3 2 2" xfId="28249"/>
    <cellStyle name="Note 5 2 3 2 2 3 3" xfId="28250"/>
    <cellStyle name="Note 5 2 3 2 2 4" xfId="28251"/>
    <cellStyle name="Note 5 2 3 2 2 4 2" xfId="28252"/>
    <cellStyle name="Note 5 2 3 2 2 5" xfId="28253"/>
    <cellStyle name="Note 5 2 3 2 3" xfId="28254"/>
    <cellStyle name="Note 5 2 3 2 3 2" xfId="28255"/>
    <cellStyle name="Note 5 2 3 2 3 2 2" xfId="28256"/>
    <cellStyle name="Note 5 2 3 2 3 2 2 2" xfId="28257"/>
    <cellStyle name="Note 5 2 3 2 3 2 3" xfId="28258"/>
    <cellStyle name="Note 5 2 3 2 3 3" xfId="28259"/>
    <cellStyle name="Note 5 2 3 2 3 3 2" xfId="28260"/>
    <cellStyle name="Note 5 2 3 2 3 4" xfId="28261"/>
    <cellStyle name="Note 5 2 3 2 4" xfId="28262"/>
    <cellStyle name="Note 5 2 3 2 4 2" xfId="28263"/>
    <cellStyle name="Note 5 2 3 2 4 2 2" xfId="28264"/>
    <cellStyle name="Note 5 2 3 2 4 3" xfId="28265"/>
    <cellStyle name="Note 5 2 3 2 5" xfId="28266"/>
    <cellStyle name="Note 5 2 3 2 5 2" xfId="28267"/>
    <cellStyle name="Note 5 2 3 2 6" xfId="28268"/>
    <cellStyle name="Note 5 2 3 2 6 2" xfId="28269"/>
    <cellStyle name="Note 5 2 3 2 7" xfId="28270"/>
    <cellStyle name="Note 5 2 3 2 7 2" xfId="28271"/>
    <cellStyle name="Note 5 2 3 2 8" xfId="28272"/>
    <cellStyle name="Note 5 2 3 3" xfId="28273"/>
    <cellStyle name="Note 5 2 3 3 2" xfId="28274"/>
    <cellStyle name="Note 5 2 3 3 2 2" xfId="28275"/>
    <cellStyle name="Note 5 2 3 3 2 2 2" xfId="28276"/>
    <cellStyle name="Note 5 2 3 3 2 2 2 2" xfId="28277"/>
    <cellStyle name="Note 5 2 3 3 2 2 3" xfId="28278"/>
    <cellStyle name="Note 5 2 3 3 2 3" xfId="28279"/>
    <cellStyle name="Note 5 2 3 3 2 3 2" xfId="28280"/>
    <cellStyle name="Note 5 2 3 3 2 4" xfId="28281"/>
    <cellStyle name="Note 5 2 3 3 3" xfId="28282"/>
    <cellStyle name="Note 5 2 3 3 3 2" xfId="28283"/>
    <cellStyle name="Note 5 2 3 3 3 2 2" xfId="28284"/>
    <cellStyle name="Note 5 2 3 3 3 3" xfId="28285"/>
    <cellStyle name="Note 5 2 3 3 4" xfId="28286"/>
    <cellStyle name="Note 5 2 3 3 4 2" xfId="28287"/>
    <cellStyle name="Note 5 2 3 3 5" xfId="28288"/>
    <cellStyle name="Note 5 2 3 4" xfId="28289"/>
    <cellStyle name="Note 5 2 3 4 2" xfId="28290"/>
    <cellStyle name="Note 5 2 3 4 2 2" xfId="28291"/>
    <cellStyle name="Note 5 2 3 4 2 2 2" xfId="28292"/>
    <cellStyle name="Note 5 2 3 4 2 3" xfId="28293"/>
    <cellStyle name="Note 5 2 3 4 3" xfId="28294"/>
    <cellStyle name="Note 5 2 3 4 3 2" xfId="28295"/>
    <cellStyle name="Note 5 2 3 4 4" xfId="28296"/>
    <cellStyle name="Note 5 2 3 5" xfId="28297"/>
    <cellStyle name="Note 5 2 3 5 2" xfId="28298"/>
    <cellStyle name="Note 5 2 3 5 2 2" xfId="28299"/>
    <cellStyle name="Note 5 2 3 5 3" xfId="28300"/>
    <cellStyle name="Note 5 2 3 6" xfId="28301"/>
    <cellStyle name="Note 5 2 3 6 2" xfId="28302"/>
    <cellStyle name="Note 5 2 3 7" xfId="28303"/>
    <cellStyle name="Note 5 2 3 7 2" xfId="28304"/>
    <cellStyle name="Note 5 2 3 8" xfId="28305"/>
    <cellStyle name="Note 5 2 3 8 2" xfId="28306"/>
    <cellStyle name="Note 5 2 3 9" xfId="28307"/>
    <cellStyle name="Note 5 2 4" xfId="28308"/>
    <cellStyle name="Note 5 2 4 2" xfId="28309"/>
    <cellStyle name="Note 5 2 4 2 2" xfId="28310"/>
    <cellStyle name="Note 5 2 4 2 2 2" xfId="28311"/>
    <cellStyle name="Note 5 2 4 2 2 2 2" xfId="28312"/>
    <cellStyle name="Note 5 2 4 2 2 2 2 2" xfId="28313"/>
    <cellStyle name="Note 5 2 4 2 2 2 3" xfId="28314"/>
    <cellStyle name="Note 5 2 4 2 2 3" xfId="28315"/>
    <cellStyle name="Note 5 2 4 2 2 3 2" xfId="28316"/>
    <cellStyle name="Note 5 2 4 2 2 4" xfId="28317"/>
    <cellStyle name="Note 5 2 4 2 3" xfId="28318"/>
    <cellStyle name="Note 5 2 4 2 3 2" xfId="28319"/>
    <cellStyle name="Note 5 2 4 2 3 2 2" xfId="28320"/>
    <cellStyle name="Note 5 2 4 2 3 3" xfId="28321"/>
    <cellStyle name="Note 5 2 4 2 4" xfId="28322"/>
    <cellStyle name="Note 5 2 4 2 4 2" xfId="28323"/>
    <cellStyle name="Note 5 2 4 2 5" xfId="28324"/>
    <cellStyle name="Note 5 2 4 2 5 2" xfId="28325"/>
    <cellStyle name="Note 5 2 4 2 6" xfId="28326"/>
    <cellStyle name="Note 5 2 4 3" xfId="28327"/>
    <cellStyle name="Note 5 2 4 3 2" xfId="28328"/>
    <cellStyle name="Note 5 2 4 3 2 2" xfId="28329"/>
    <cellStyle name="Note 5 2 4 3 2 2 2" xfId="28330"/>
    <cellStyle name="Note 5 2 4 3 2 3" xfId="28331"/>
    <cellStyle name="Note 5 2 4 3 3" xfId="28332"/>
    <cellStyle name="Note 5 2 4 3 3 2" xfId="28333"/>
    <cellStyle name="Note 5 2 4 3 4" xfId="28334"/>
    <cellStyle name="Note 5 2 4 4" xfId="28335"/>
    <cellStyle name="Note 5 2 4 4 2" xfId="28336"/>
    <cellStyle name="Note 5 2 4 4 2 2" xfId="28337"/>
    <cellStyle name="Note 5 2 4 4 3" xfId="28338"/>
    <cellStyle name="Note 5 2 4 5" xfId="28339"/>
    <cellStyle name="Note 5 2 4 5 2" xfId="28340"/>
    <cellStyle name="Note 5 2 4 6" xfId="28341"/>
    <cellStyle name="Note 5 2 4 6 2" xfId="28342"/>
    <cellStyle name="Note 5 2 4 7" xfId="28343"/>
    <cellStyle name="Note 5 2 4 7 2" xfId="28344"/>
    <cellStyle name="Note 5 2 4 8" xfId="28345"/>
    <cellStyle name="Note 5 2 5" xfId="28346"/>
    <cellStyle name="Note 5 2 5 2" xfId="28347"/>
    <cellStyle name="Note 5 2 5 2 2" xfId="28348"/>
    <cellStyle name="Note 5 2 5 2 2 2" xfId="28349"/>
    <cellStyle name="Note 5 2 5 2 2 2 2" xfId="28350"/>
    <cellStyle name="Note 5 2 5 2 2 3" xfId="28351"/>
    <cellStyle name="Note 5 2 5 2 3" xfId="28352"/>
    <cellStyle name="Note 5 2 5 2 3 2" xfId="28353"/>
    <cellStyle name="Note 5 2 5 2 4" xfId="28354"/>
    <cellStyle name="Note 5 2 5 3" xfId="28355"/>
    <cellStyle name="Note 5 2 5 3 2" xfId="28356"/>
    <cellStyle name="Note 5 2 5 3 2 2" xfId="28357"/>
    <cellStyle name="Note 5 2 5 3 3" xfId="28358"/>
    <cellStyle name="Note 5 2 5 4" xfId="28359"/>
    <cellStyle name="Note 5 2 5 4 2" xfId="28360"/>
    <cellStyle name="Note 5 2 5 5" xfId="28361"/>
    <cellStyle name="Note 5 2 5 5 2" xfId="28362"/>
    <cellStyle name="Note 5 2 5 6" xfId="28363"/>
    <cellStyle name="Note 5 2 6" xfId="28364"/>
    <cellStyle name="Note 5 2 6 2" xfId="28365"/>
    <cellStyle name="Note 5 2 6 2 2" xfId="28366"/>
    <cellStyle name="Note 5 2 6 2 2 2" xfId="28367"/>
    <cellStyle name="Note 5 2 6 2 3" xfId="28368"/>
    <cellStyle name="Note 5 2 6 3" xfId="28369"/>
    <cellStyle name="Note 5 2 6 3 2" xfId="28370"/>
    <cellStyle name="Note 5 2 6 4" xfId="28371"/>
    <cellStyle name="Note 5 2 7" xfId="28372"/>
    <cellStyle name="Note 5 2 7 2" xfId="28373"/>
    <cellStyle name="Note 5 2 7 2 2" xfId="28374"/>
    <cellStyle name="Note 5 2 7 3" xfId="28375"/>
    <cellStyle name="Note 5 2 8" xfId="28376"/>
    <cellStyle name="Note 5 2 8 2" xfId="28377"/>
    <cellStyle name="Note 5 2 9" xfId="28378"/>
    <cellStyle name="Note 5 2 9 2" xfId="28379"/>
    <cellStyle name="Note 5 3" xfId="28380"/>
    <cellStyle name="Note 5 3 10" xfId="28381"/>
    <cellStyle name="Note 5 3 2" xfId="28382"/>
    <cellStyle name="Note 5 3 2 2" xfId="28383"/>
    <cellStyle name="Note 5 3 2 2 2" xfId="28384"/>
    <cellStyle name="Note 5 3 2 2 2 2" xfId="28385"/>
    <cellStyle name="Note 5 3 2 2 2 2 2" xfId="28386"/>
    <cellStyle name="Note 5 3 2 2 2 2 2 2" xfId="28387"/>
    <cellStyle name="Note 5 3 2 2 2 2 2 2 2" xfId="28388"/>
    <cellStyle name="Note 5 3 2 2 2 2 2 3" xfId="28389"/>
    <cellStyle name="Note 5 3 2 2 2 2 3" xfId="28390"/>
    <cellStyle name="Note 5 3 2 2 2 2 3 2" xfId="28391"/>
    <cellStyle name="Note 5 3 2 2 2 2 4" xfId="28392"/>
    <cellStyle name="Note 5 3 2 2 2 3" xfId="28393"/>
    <cellStyle name="Note 5 3 2 2 2 3 2" xfId="28394"/>
    <cellStyle name="Note 5 3 2 2 2 3 2 2" xfId="28395"/>
    <cellStyle name="Note 5 3 2 2 2 3 3" xfId="28396"/>
    <cellStyle name="Note 5 3 2 2 2 4" xfId="28397"/>
    <cellStyle name="Note 5 3 2 2 2 4 2" xfId="28398"/>
    <cellStyle name="Note 5 3 2 2 2 5" xfId="28399"/>
    <cellStyle name="Note 5 3 2 2 3" xfId="28400"/>
    <cellStyle name="Note 5 3 2 2 3 2" xfId="28401"/>
    <cellStyle name="Note 5 3 2 2 3 2 2" xfId="28402"/>
    <cellStyle name="Note 5 3 2 2 3 2 2 2" xfId="28403"/>
    <cellStyle name="Note 5 3 2 2 3 2 3" xfId="28404"/>
    <cellStyle name="Note 5 3 2 2 3 3" xfId="28405"/>
    <cellStyle name="Note 5 3 2 2 3 3 2" xfId="28406"/>
    <cellStyle name="Note 5 3 2 2 3 4" xfId="28407"/>
    <cellStyle name="Note 5 3 2 2 4" xfId="28408"/>
    <cellStyle name="Note 5 3 2 2 4 2" xfId="28409"/>
    <cellStyle name="Note 5 3 2 2 4 2 2" xfId="28410"/>
    <cellStyle name="Note 5 3 2 2 4 3" xfId="28411"/>
    <cellStyle name="Note 5 3 2 2 5" xfId="28412"/>
    <cellStyle name="Note 5 3 2 2 5 2" xfId="28413"/>
    <cellStyle name="Note 5 3 2 2 6" xfId="28414"/>
    <cellStyle name="Note 5 3 2 2 6 2" xfId="28415"/>
    <cellStyle name="Note 5 3 2 2 7" xfId="28416"/>
    <cellStyle name="Note 5 3 2 2 7 2" xfId="28417"/>
    <cellStyle name="Note 5 3 2 2 8" xfId="28418"/>
    <cellStyle name="Note 5 3 2 3" xfId="28419"/>
    <cellStyle name="Note 5 3 2 3 2" xfId="28420"/>
    <cellStyle name="Note 5 3 2 3 2 2" xfId="28421"/>
    <cellStyle name="Note 5 3 2 3 2 2 2" xfId="28422"/>
    <cellStyle name="Note 5 3 2 3 2 2 2 2" xfId="28423"/>
    <cellStyle name="Note 5 3 2 3 2 2 3" xfId="28424"/>
    <cellStyle name="Note 5 3 2 3 2 3" xfId="28425"/>
    <cellStyle name="Note 5 3 2 3 2 3 2" xfId="28426"/>
    <cellStyle name="Note 5 3 2 3 2 4" xfId="28427"/>
    <cellStyle name="Note 5 3 2 3 3" xfId="28428"/>
    <cellStyle name="Note 5 3 2 3 3 2" xfId="28429"/>
    <cellStyle name="Note 5 3 2 3 3 2 2" xfId="28430"/>
    <cellStyle name="Note 5 3 2 3 3 3" xfId="28431"/>
    <cellStyle name="Note 5 3 2 3 4" xfId="28432"/>
    <cellStyle name="Note 5 3 2 3 4 2" xfId="28433"/>
    <cellStyle name="Note 5 3 2 3 5" xfId="28434"/>
    <cellStyle name="Note 5 3 2 4" xfId="28435"/>
    <cellStyle name="Note 5 3 2 4 2" xfId="28436"/>
    <cellStyle name="Note 5 3 2 4 2 2" xfId="28437"/>
    <cellStyle name="Note 5 3 2 4 2 2 2" xfId="28438"/>
    <cellStyle name="Note 5 3 2 4 2 3" xfId="28439"/>
    <cellStyle name="Note 5 3 2 4 3" xfId="28440"/>
    <cellStyle name="Note 5 3 2 4 3 2" xfId="28441"/>
    <cellStyle name="Note 5 3 2 4 4" xfId="28442"/>
    <cellStyle name="Note 5 3 2 5" xfId="28443"/>
    <cellStyle name="Note 5 3 2 5 2" xfId="28444"/>
    <cellStyle name="Note 5 3 2 5 2 2" xfId="28445"/>
    <cellStyle name="Note 5 3 2 5 3" xfId="28446"/>
    <cellStyle name="Note 5 3 2 6" xfId="28447"/>
    <cellStyle name="Note 5 3 2 6 2" xfId="28448"/>
    <cellStyle name="Note 5 3 2 7" xfId="28449"/>
    <cellStyle name="Note 5 3 2 7 2" xfId="28450"/>
    <cellStyle name="Note 5 3 2 8" xfId="28451"/>
    <cellStyle name="Note 5 3 2 8 2" xfId="28452"/>
    <cellStyle name="Note 5 3 2 9" xfId="28453"/>
    <cellStyle name="Note 5 3 3" xfId="28454"/>
    <cellStyle name="Note 5 3 3 2" xfId="28455"/>
    <cellStyle name="Note 5 3 3 2 2" xfId="28456"/>
    <cellStyle name="Note 5 3 3 2 2 2" xfId="28457"/>
    <cellStyle name="Note 5 3 3 2 2 2 2" xfId="28458"/>
    <cellStyle name="Note 5 3 3 2 2 2 2 2" xfId="28459"/>
    <cellStyle name="Note 5 3 3 2 2 2 3" xfId="28460"/>
    <cellStyle name="Note 5 3 3 2 2 3" xfId="28461"/>
    <cellStyle name="Note 5 3 3 2 2 3 2" xfId="28462"/>
    <cellStyle name="Note 5 3 3 2 2 4" xfId="28463"/>
    <cellStyle name="Note 5 3 3 2 3" xfId="28464"/>
    <cellStyle name="Note 5 3 3 2 3 2" xfId="28465"/>
    <cellStyle name="Note 5 3 3 2 3 2 2" xfId="28466"/>
    <cellStyle name="Note 5 3 3 2 3 3" xfId="28467"/>
    <cellStyle name="Note 5 3 3 2 4" xfId="28468"/>
    <cellStyle name="Note 5 3 3 2 4 2" xfId="28469"/>
    <cellStyle name="Note 5 3 3 2 5" xfId="28470"/>
    <cellStyle name="Note 5 3 3 2 5 2" xfId="28471"/>
    <cellStyle name="Note 5 3 3 2 6" xfId="28472"/>
    <cellStyle name="Note 5 3 3 3" xfId="28473"/>
    <cellStyle name="Note 5 3 3 3 2" xfId="28474"/>
    <cellStyle name="Note 5 3 3 3 2 2" xfId="28475"/>
    <cellStyle name="Note 5 3 3 3 2 2 2" xfId="28476"/>
    <cellStyle name="Note 5 3 3 3 2 3" xfId="28477"/>
    <cellStyle name="Note 5 3 3 3 3" xfId="28478"/>
    <cellStyle name="Note 5 3 3 3 3 2" xfId="28479"/>
    <cellStyle name="Note 5 3 3 3 4" xfId="28480"/>
    <cellStyle name="Note 5 3 3 4" xfId="28481"/>
    <cellStyle name="Note 5 3 3 4 2" xfId="28482"/>
    <cellStyle name="Note 5 3 3 4 2 2" xfId="28483"/>
    <cellStyle name="Note 5 3 3 4 3" xfId="28484"/>
    <cellStyle name="Note 5 3 3 5" xfId="28485"/>
    <cellStyle name="Note 5 3 3 5 2" xfId="28486"/>
    <cellStyle name="Note 5 3 3 6" xfId="28487"/>
    <cellStyle name="Note 5 3 3 6 2" xfId="28488"/>
    <cellStyle name="Note 5 3 3 7" xfId="28489"/>
    <cellStyle name="Note 5 3 3 7 2" xfId="28490"/>
    <cellStyle name="Note 5 3 3 8" xfId="28491"/>
    <cellStyle name="Note 5 3 4" xfId="28492"/>
    <cellStyle name="Note 5 3 4 2" xfId="28493"/>
    <cellStyle name="Note 5 3 4 2 2" xfId="28494"/>
    <cellStyle name="Note 5 3 4 2 2 2" xfId="28495"/>
    <cellStyle name="Note 5 3 4 2 2 2 2" xfId="28496"/>
    <cellStyle name="Note 5 3 4 2 2 3" xfId="28497"/>
    <cellStyle name="Note 5 3 4 2 3" xfId="28498"/>
    <cellStyle name="Note 5 3 4 2 3 2" xfId="28499"/>
    <cellStyle name="Note 5 3 4 2 4" xfId="28500"/>
    <cellStyle name="Note 5 3 4 3" xfId="28501"/>
    <cellStyle name="Note 5 3 4 3 2" xfId="28502"/>
    <cellStyle name="Note 5 3 4 3 2 2" xfId="28503"/>
    <cellStyle name="Note 5 3 4 3 3" xfId="28504"/>
    <cellStyle name="Note 5 3 4 4" xfId="28505"/>
    <cellStyle name="Note 5 3 4 4 2" xfId="28506"/>
    <cellStyle name="Note 5 3 4 5" xfId="28507"/>
    <cellStyle name="Note 5 3 4 5 2" xfId="28508"/>
    <cellStyle name="Note 5 3 4 6" xfId="28509"/>
    <cellStyle name="Note 5 3 5" xfId="28510"/>
    <cellStyle name="Note 5 3 5 2" xfId="28511"/>
    <cellStyle name="Note 5 3 5 2 2" xfId="28512"/>
    <cellStyle name="Note 5 3 5 2 2 2" xfId="28513"/>
    <cellStyle name="Note 5 3 5 2 3" xfId="28514"/>
    <cellStyle name="Note 5 3 5 3" xfId="28515"/>
    <cellStyle name="Note 5 3 5 3 2" xfId="28516"/>
    <cellStyle name="Note 5 3 5 4" xfId="28517"/>
    <cellStyle name="Note 5 3 6" xfId="28518"/>
    <cellStyle name="Note 5 3 6 2" xfId="28519"/>
    <cellStyle name="Note 5 3 6 2 2" xfId="28520"/>
    <cellStyle name="Note 5 3 6 3" xfId="28521"/>
    <cellStyle name="Note 5 3 7" xfId="28522"/>
    <cellStyle name="Note 5 3 7 2" xfId="28523"/>
    <cellStyle name="Note 5 3 8" xfId="28524"/>
    <cellStyle name="Note 5 3 8 2" xfId="28525"/>
    <cellStyle name="Note 5 3 9" xfId="28526"/>
    <cellStyle name="Note 5 3 9 2" xfId="28527"/>
    <cellStyle name="Note 5 4" xfId="28528"/>
    <cellStyle name="Note 5 4 2" xfId="28529"/>
    <cellStyle name="Note 5 4 2 2" xfId="28530"/>
    <cellStyle name="Note 5 4 2 2 2" xfId="28531"/>
    <cellStyle name="Note 5 4 2 2 2 2" xfId="28532"/>
    <cellStyle name="Note 5 4 2 2 2 2 2" xfId="28533"/>
    <cellStyle name="Note 5 4 2 2 2 2 2 2" xfId="28534"/>
    <cellStyle name="Note 5 4 2 2 2 2 3" xfId="28535"/>
    <cellStyle name="Note 5 4 2 2 2 3" xfId="28536"/>
    <cellStyle name="Note 5 4 2 2 2 3 2" xfId="28537"/>
    <cellStyle name="Note 5 4 2 2 2 4" xfId="28538"/>
    <cellStyle name="Note 5 4 2 2 3" xfId="28539"/>
    <cellStyle name="Note 5 4 2 2 3 2" xfId="28540"/>
    <cellStyle name="Note 5 4 2 2 3 2 2" xfId="28541"/>
    <cellStyle name="Note 5 4 2 2 3 3" xfId="28542"/>
    <cellStyle name="Note 5 4 2 2 4" xfId="28543"/>
    <cellStyle name="Note 5 4 2 2 4 2" xfId="28544"/>
    <cellStyle name="Note 5 4 2 2 5" xfId="28545"/>
    <cellStyle name="Note 5 4 2 3" xfId="28546"/>
    <cellStyle name="Note 5 4 2 3 2" xfId="28547"/>
    <cellStyle name="Note 5 4 2 3 2 2" xfId="28548"/>
    <cellStyle name="Note 5 4 2 3 2 2 2" xfId="28549"/>
    <cellStyle name="Note 5 4 2 3 2 3" xfId="28550"/>
    <cellStyle name="Note 5 4 2 3 3" xfId="28551"/>
    <cellStyle name="Note 5 4 2 3 3 2" xfId="28552"/>
    <cellStyle name="Note 5 4 2 3 4" xfId="28553"/>
    <cellStyle name="Note 5 4 2 4" xfId="28554"/>
    <cellStyle name="Note 5 4 2 4 2" xfId="28555"/>
    <cellStyle name="Note 5 4 2 4 2 2" xfId="28556"/>
    <cellStyle name="Note 5 4 2 4 3" xfId="28557"/>
    <cellStyle name="Note 5 4 2 5" xfId="28558"/>
    <cellStyle name="Note 5 4 2 5 2" xfId="28559"/>
    <cellStyle name="Note 5 4 2 6" xfId="28560"/>
    <cellStyle name="Note 5 4 2 6 2" xfId="28561"/>
    <cellStyle name="Note 5 4 2 7" xfId="28562"/>
    <cellStyle name="Note 5 4 2 7 2" xfId="28563"/>
    <cellStyle name="Note 5 4 2 8" xfId="28564"/>
    <cellStyle name="Note 5 4 3" xfId="28565"/>
    <cellStyle name="Note 5 4 3 2" xfId="28566"/>
    <cellStyle name="Note 5 4 3 2 2" xfId="28567"/>
    <cellStyle name="Note 5 4 3 2 2 2" xfId="28568"/>
    <cellStyle name="Note 5 4 3 2 2 2 2" xfId="28569"/>
    <cellStyle name="Note 5 4 3 2 2 3" xfId="28570"/>
    <cellStyle name="Note 5 4 3 2 3" xfId="28571"/>
    <cellStyle name="Note 5 4 3 2 3 2" xfId="28572"/>
    <cellStyle name="Note 5 4 3 2 4" xfId="28573"/>
    <cellStyle name="Note 5 4 3 3" xfId="28574"/>
    <cellStyle name="Note 5 4 3 3 2" xfId="28575"/>
    <cellStyle name="Note 5 4 3 3 2 2" xfId="28576"/>
    <cellStyle name="Note 5 4 3 3 3" xfId="28577"/>
    <cellStyle name="Note 5 4 3 4" xfId="28578"/>
    <cellStyle name="Note 5 4 3 4 2" xfId="28579"/>
    <cellStyle name="Note 5 4 3 5" xfId="28580"/>
    <cellStyle name="Note 5 4 4" xfId="28581"/>
    <cellStyle name="Note 5 4 4 2" xfId="28582"/>
    <cellStyle name="Note 5 4 4 2 2" xfId="28583"/>
    <cellStyle name="Note 5 4 4 2 2 2" xfId="28584"/>
    <cellStyle name="Note 5 4 4 2 3" xfId="28585"/>
    <cellStyle name="Note 5 4 4 3" xfId="28586"/>
    <cellStyle name="Note 5 4 4 3 2" xfId="28587"/>
    <cellStyle name="Note 5 4 4 4" xfId="28588"/>
    <cellStyle name="Note 5 4 5" xfId="28589"/>
    <cellStyle name="Note 5 4 5 2" xfId="28590"/>
    <cellStyle name="Note 5 4 5 2 2" xfId="28591"/>
    <cellStyle name="Note 5 4 5 3" xfId="28592"/>
    <cellStyle name="Note 5 4 6" xfId="28593"/>
    <cellStyle name="Note 5 4 6 2" xfId="28594"/>
    <cellStyle name="Note 5 4 7" xfId="28595"/>
    <cellStyle name="Note 5 4 7 2" xfId="28596"/>
    <cellStyle name="Note 5 4 8" xfId="28597"/>
    <cellStyle name="Note 5 4 8 2" xfId="28598"/>
    <cellStyle name="Note 5 4 9" xfId="28599"/>
    <cellStyle name="Note 5 5" xfId="28600"/>
    <cellStyle name="Note 5 5 2" xfId="28601"/>
    <cellStyle name="Note 5 5 2 2" xfId="28602"/>
    <cellStyle name="Note 5 5 2 2 2" xfId="28603"/>
    <cellStyle name="Note 5 5 2 2 2 2" xfId="28604"/>
    <cellStyle name="Note 5 5 2 2 2 2 2" xfId="28605"/>
    <cellStyle name="Note 5 5 2 2 2 3" xfId="28606"/>
    <cellStyle name="Note 5 5 2 2 3" xfId="28607"/>
    <cellStyle name="Note 5 5 2 2 3 2" xfId="28608"/>
    <cellStyle name="Note 5 5 2 2 4" xfId="28609"/>
    <cellStyle name="Note 5 5 2 3" xfId="28610"/>
    <cellStyle name="Note 5 5 2 3 2" xfId="28611"/>
    <cellStyle name="Note 5 5 2 3 2 2" xfId="28612"/>
    <cellStyle name="Note 5 5 2 3 3" xfId="28613"/>
    <cellStyle name="Note 5 5 2 4" xfId="28614"/>
    <cellStyle name="Note 5 5 2 4 2" xfId="28615"/>
    <cellStyle name="Note 5 5 2 5" xfId="28616"/>
    <cellStyle name="Note 5 5 2 5 2" xfId="28617"/>
    <cellStyle name="Note 5 5 2 6" xfId="28618"/>
    <cellStyle name="Note 5 5 3" xfId="28619"/>
    <cellStyle name="Note 5 5 3 2" xfId="28620"/>
    <cellStyle name="Note 5 5 3 2 2" xfId="28621"/>
    <cellStyle name="Note 5 5 3 2 2 2" xfId="28622"/>
    <cellStyle name="Note 5 5 3 2 3" xfId="28623"/>
    <cellStyle name="Note 5 5 3 3" xfId="28624"/>
    <cellStyle name="Note 5 5 3 3 2" xfId="28625"/>
    <cellStyle name="Note 5 5 3 4" xfId="28626"/>
    <cellStyle name="Note 5 5 4" xfId="28627"/>
    <cellStyle name="Note 5 5 4 2" xfId="28628"/>
    <cellStyle name="Note 5 5 4 2 2" xfId="28629"/>
    <cellStyle name="Note 5 5 4 3" xfId="28630"/>
    <cellStyle name="Note 5 5 5" xfId="28631"/>
    <cellStyle name="Note 5 5 5 2" xfId="28632"/>
    <cellStyle name="Note 5 5 6" xfId="28633"/>
    <cellStyle name="Note 5 5 6 2" xfId="28634"/>
    <cellStyle name="Note 5 5 7" xfId="28635"/>
    <cellStyle name="Note 5 5 7 2" xfId="28636"/>
    <cellStyle name="Note 5 5 8" xfId="28637"/>
    <cellStyle name="Note 5 6" xfId="28638"/>
    <cellStyle name="Note 5 6 2" xfId="28639"/>
    <cellStyle name="Note 5 6 2 2" xfId="28640"/>
    <cellStyle name="Note 5 6 2 2 2" xfId="28641"/>
    <cellStyle name="Note 5 6 2 2 2 2" xfId="28642"/>
    <cellStyle name="Note 5 6 2 2 3" xfId="28643"/>
    <cellStyle name="Note 5 6 2 3" xfId="28644"/>
    <cellStyle name="Note 5 6 2 3 2" xfId="28645"/>
    <cellStyle name="Note 5 6 2 4" xfId="28646"/>
    <cellStyle name="Note 5 6 3" xfId="28647"/>
    <cellStyle name="Note 5 6 3 2" xfId="28648"/>
    <cellStyle name="Note 5 6 3 2 2" xfId="28649"/>
    <cellStyle name="Note 5 6 3 3" xfId="28650"/>
    <cellStyle name="Note 5 6 4" xfId="28651"/>
    <cellStyle name="Note 5 6 4 2" xfId="28652"/>
    <cellStyle name="Note 5 6 5" xfId="28653"/>
    <cellStyle name="Note 5 6 5 2" xfId="28654"/>
    <cellStyle name="Note 5 6 6" xfId="28655"/>
    <cellStyle name="Note 5 7" xfId="28656"/>
    <cellStyle name="Note 5 7 2" xfId="28657"/>
    <cellStyle name="Note 5 7 2 2" xfId="28658"/>
    <cellStyle name="Note 5 7 2 2 2" xfId="28659"/>
    <cellStyle name="Note 5 7 2 3" xfId="28660"/>
    <cellStyle name="Note 5 7 3" xfId="28661"/>
    <cellStyle name="Note 5 7 3 2" xfId="28662"/>
    <cellStyle name="Note 5 7 4" xfId="28663"/>
    <cellStyle name="Note 5 8" xfId="28664"/>
    <cellStyle name="Note 5 8 2" xfId="28665"/>
    <cellStyle name="Note 5 8 2 2" xfId="28666"/>
    <cellStyle name="Note 5 8 3" xfId="28667"/>
    <cellStyle name="Note 5 9" xfId="28668"/>
    <cellStyle name="Note 5 9 2" xfId="28669"/>
    <cellStyle name="Note 6" xfId="28670"/>
    <cellStyle name="Note 6 10" xfId="28671"/>
    <cellStyle name="Note 6 10 2" xfId="28672"/>
    <cellStyle name="Note 6 11" xfId="28673"/>
    <cellStyle name="Note 6 11 2" xfId="28674"/>
    <cellStyle name="Note 6 12" xfId="28675"/>
    <cellStyle name="Note 6 2" xfId="28676"/>
    <cellStyle name="Note 6 2 10" xfId="28677"/>
    <cellStyle name="Note 6 2 10 2" xfId="28678"/>
    <cellStyle name="Note 6 2 11" xfId="28679"/>
    <cellStyle name="Note 6 2 2" xfId="28680"/>
    <cellStyle name="Note 6 2 2 10" xfId="28681"/>
    <cellStyle name="Note 6 2 2 2" xfId="28682"/>
    <cellStyle name="Note 6 2 2 2 2" xfId="28683"/>
    <cellStyle name="Note 6 2 2 2 2 2" xfId="28684"/>
    <cellStyle name="Note 6 2 2 2 2 2 2" xfId="28685"/>
    <cellStyle name="Note 6 2 2 2 2 2 2 2" xfId="28686"/>
    <cellStyle name="Note 6 2 2 2 2 2 2 2 2" xfId="28687"/>
    <cellStyle name="Note 6 2 2 2 2 2 2 2 2 2" xfId="28688"/>
    <cellStyle name="Note 6 2 2 2 2 2 2 2 3" xfId="28689"/>
    <cellStyle name="Note 6 2 2 2 2 2 2 3" xfId="28690"/>
    <cellStyle name="Note 6 2 2 2 2 2 2 3 2" xfId="28691"/>
    <cellStyle name="Note 6 2 2 2 2 2 2 4" xfId="28692"/>
    <cellStyle name="Note 6 2 2 2 2 2 3" xfId="28693"/>
    <cellStyle name="Note 6 2 2 2 2 2 3 2" xfId="28694"/>
    <cellStyle name="Note 6 2 2 2 2 2 3 2 2" xfId="28695"/>
    <cellStyle name="Note 6 2 2 2 2 2 3 3" xfId="28696"/>
    <cellStyle name="Note 6 2 2 2 2 2 4" xfId="28697"/>
    <cellStyle name="Note 6 2 2 2 2 2 4 2" xfId="28698"/>
    <cellStyle name="Note 6 2 2 2 2 2 5" xfId="28699"/>
    <cellStyle name="Note 6 2 2 2 2 3" xfId="28700"/>
    <cellStyle name="Note 6 2 2 2 2 3 2" xfId="28701"/>
    <cellStyle name="Note 6 2 2 2 2 3 2 2" xfId="28702"/>
    <cellStyle name="Note 6 2 2 2 2 3 2 2 2" xfId="28703"/>
    <cellStyle name="Note 6 2 2 2 2 3 2 3" xfId="28704"/>
    <cellStyle name="Note 6 2 2 2 2 3 3" xfId="28705"/>
    <cellStyle name="Note 6 2 2 2 2 3 3 2" xfId="28706"/>
    <cellStyle name="Note 6 2 2 2 2 3 4" xfId="28707"/>
    <cellStyle name="Note 6 2 2 2 2 4" xfId="28708"/>
    <cellStyle name="Note 6 2 2 2 2 4 2" xfId="28709"/>
    <cellStyle name="Note 6 2 2 2 2 4 2 2" xfId="28710"/>
    <cellStyle name="Note 6 2 2 2 2 4 3" xfId="28711"/>
    <cellStyle name="Note 6 2 2 2 2 5" xfId="28712"/>
    <cellStyle name="Note 6 2 2 2 2 5 2" xfId="28713"/>
    <cellStyle name="Note 6 2 2 2 2 6" xfId="28714"/>
    <cellStyle name="Note 6 2 2 2 2 6 2" xfId="28715"/>
    <cellStyle name="Note 6 2 2 2 2 7" xfId="28716"/>
    <cellStyle name="Note 6 2 2 2 2 7 2" xfId="28717"/>
    <cellStyle name="Note 6 2 2 2 2 8" xfId="28718"/>
    <cellStyle name="Note 6 2 2 2 3" xfId="28719"/>
    <cellStyle name="Note 6 2 2 2 3 2" xfId="28720"/>
    <cellStyle name="Note 6 2 2 2 3 2 2" xfId="28721"/>
    <cellStyle name="Note 6 2 2 2 3 2 2 2" xfId="28722"/>
    <cellStyle name="Note 6 2 2 2 3 2 2 2 2" xfId="28723"/>
    <cellStyle name="Note 6 2 2 2 3 2 2 3" xfId="28724"/>
    <cellStyle name="Note 6 2 2 2 3 2 3" xfId="28725"/>
    <cellStyle name="Note 6 2 2 2 3 2 3 2" xfId="28726"/>
    <cellStyle name="Note 6 2 2 2 3 2 4" xfId="28727"/>
    <cellStyle name="Note 6 2 2 2 3 3" xfId="28728"/>
    <cellStyle name="Note 6 2 2 2 3 3 2" xfId="28729"/>
    <cellStyle name="Note 6 2 2 2 3 3 2 2" xfId="28730"/>
    <cellStyle name="Note 6 2 2 2 3 3 3" xfId="28731"/>
    <cellStyle name="Note 6 2 2 2 3 4" xfId="28732"/>
    <cellStyle name="Note 6 2 2 2 3 4 2" xfId="28733"/>
    <cellStyle name="Note 6 2 2 2 3 5" xfId="28734"/>
    <cellStyle name="Note 6 2 2 2 4" xfId="28735"/>
    <cellStyle name="Note 6 2 2 2 4 2" xfId="28736"/>
    <cellStyle name="Note 6 2 2 2 4 2 2" xfId="28737"/>
    <cellStyle name="Note 6 2 2 2 4 2 2 2" xfId="28738"/>
    <cellStyle name="Note 6 2 2 2 4 2 3" xfId="28739"/>
    <cellStyle name="Note 6 2 2 2 4 3" xfId="28740"/>
    <cellStyle name="Note 6 2 2 2 4 3 2" xfId="28741"/>
    <cellStyle name="Note 6 2 2 2 4 4" xfId="28742"/>
    <cellStyle name="Note 6 2 2 2 5" xfId="28743"/>
    <cellStyle name="Note 6 2 2 2 5 2" xfId="28744"/>
    <cellStyle name="Note 6 2 2 2 5 2 2" xfId="28745"/>
    <cellStyle name="Note 6 2 2 2 5 3" xfId="28746"/>
    <cellStyle name="Note 6 2 2 2 6" xfId="28747"/>
    <cellStyle name="Note 6 2 2 2 6 2" xfId="28748"/>
    <cellStyle name="Note 6 2 2 2 7" xfId="28749"/>
    <cellStyle name="Note 6 2 2 2 7 2" xfId="28750"/>
    <cellStyle name="Note 6 2 2 2 8" xfId="28751"/>
    <cellStyle name="Note 6 2 2 2 8 2" xfId="28752"/>
    <cellStyle name="Note 6 2 2 2 9" xfId="28753"/>
    <cellStyle name="Note 6 2 2 3" xfId="28754"/>
    <cellStyle name="Note 6 2 2 3 2" xfId="28755"/>
    <cellStyle name="Note 6 2 2 3 2 2" xfId="28756"/>
    <cellStyle name="Note 6 2 2 3 2 2 2" xfId="28757"/>
    <cellStyle name="Note 6 2 2 3 2 2 2 2" xfId="28758"/>
    <cellStyle name="Note 6 2 2 3 2 2 2 2 2" xfId="28759"/>
    <cellStyle name="Note 6 2 2 3 2 2 2 3" xfId="28760"/>
    <cellStyle name="Note 6 2 2 3 2 2 3" xfId="28761"/>
    <cellStyle name="Note 6 2 2 3 2 2 3 2" xfId="28762"/>
    <cellStyle name="Note 6 2 2 3 2 2 4" xfId="28763"/>
    <cellStyle name="Note 6 2 2 3 2 3" xfId="28764"/>
    <cellStyle name="Note 6 2 2 3 2 3 2" xfId="28765"/>
    <cellStyle name="Note 6 2 2 3 2 3 2 2" xfId="28766"/>
    <cellStyle name="Note 6 2 2 3 2 3 3" xfId="28767"/>
    <cellStyle name="Note 6 2 2 3 2 4" xfId="28768"/>
    <cellStyle name="Note 6 2 2 3 2 4 2" xfId="28769"/>
    <cellStyle name="Note 6 2 2 3 2 5" xfId="28770"/>
    <cellStyle name="Note 6 2 2 3 2 5 2" xfId="28771"/>
    <cellStyle name="Note 6 2 2 3 2 6" xfId="28772"/>
    <cellStyle name="Note 6 2 2 3 3" xfId="28773"/>
    <cellStyle name="Note 6 2 2 3 3 2" xfId="28774"/>
    <cellStyle name="Note 6 2 2 3 3 2 2" xfId="28775"/>
    <cellStyle name="Note 6 2 2 3 3 2 2 2" xfId="28776"/>
    <cellStyle name="Note 6 2 2 3 3 2 3" xfId="28777"/>
    <cellStyle name="Note 6 2 2 3 3 3" xfId="28778"/>
    <cellStyle name="Note 6 2 2 3 3 3 2" xfId="28779"/>
    <cellStyle name="Note 6 2 2 3 3 4" xfId="28780"/>
    <cellStyle name="Note 6 2 2 3 4" xfId="28781"/>
    <cellStyle name="Note 6 2 2 3 4 2" xfId="28782"/>
    <cellStyle name="Note 6 2 2 3 4 2 2" xfId="28783"/>
    <cellStyle name="Note 6 2 2 3 4 3" xfId="28784"/>
    <cellStyle name="Note 6 2 2 3 5" xfId="28785"/>
    <cellStyle name="Note 6 2 2 3 5 2" xfId="28786"/>
    <cellStyle name="Note 6 2 2 3 6" xfId="28787"/>
    <cellStyle name="Note 6 2 2 3 6 2" xfId="28788"/>
    <cellStyle name="Note 6 2 2 3 7" xfId="28789"/>
    <cellStyle name="Note 6 2 2 3 7 2" xfId="28790"/>
    <cellStyle name="Note 6 2 2 3 8" xfId="28791"/>
    <cellStyle name="Note 6 2 2 4" xfId="28792"/>
    <cellStyle name="Note 6 2 2 4 2" xfId="28793"/>
    <cellStyle name="Note 6 2 2 4 2 2" xfId="28794"/>
    <cellStyle name="Note 6 2 2 4 2 2 2" xfId="28795"/>
    <cellStyle name="Note 6 2 2 4 2 2 2 2" xfId="28796"/>
    <cellStyle name="Note 6 2 2 4 2 2 3" xfId="28797"/>
    <cellStyle name="Note 6 2 2 4 2 3" xfId="28798"/>
    <cellStyle name="Note 6 2 2 4 2 3 2" xfId="28799"/>
    <cellStyle name="Note 6 2 2 4 2 4" xfId="28800"/>
    <cellStyle name="Note 6 2 2 4 3" xfId="28801"/>
    <cellStyle name="Note 6 2 2 4 3 2" xfId="28802"/>
    <cellStyle name="Note 6 2 2 4 3 2 2" xfId="28803"/>
    <cellStyle name="Note 6 2 2 4 3 3" xfId="28804"/>
    <cellStyle name="Note 6 2 2 4 4" xfId="28805"/>
    <cellStyle name="Note 6 2 2 4 4 2" xfId="28806"/>
    <cellStyle name="Note 6 2 2 4 5" xfId="28807"/>
    <cellStyle name="Note 6 2 2 4 5 2" xfId="28808"/>
    <cellStyle name="Note 6 2 2 4 6" xfId="28809"/>
    <cellStyle name="Note 6 2 2 5" xfId="28810"/>
    <cellStyle name="Note 6 2 2 5 2" xfId="28811"/>
    <cellStyle name="Note 6 2 2 5 2 2" xfId="28812"/>
    <cellStyle name="Note 6 2 2 5 2 2 2" xfId="28813"/>
    <cellStyle name="Note 6 2 2 5 2 3" xfId="28814"/>
    <cellStyle name="Note 6 2 2 5 3" xfId="28815"/>
    <cellStyle name="Note 6 2 2 5 3 2" xfId="28816"/>
    <cellStyle name="Note 6 2 2 5 4" xfId="28817"/>
    <cellStyle name="Note 6 2 2 6" xfId="28818"/>
    <cellStyle name="Note 6 2 2 6 2" xfId="28819"/>
    <cellStyle name="Note 6 2 2 6 2 2" xfId="28820"/>
    <cellStyle name="Note 6 2 2 6 3" xfId="28821"/>
    <cellStyle name="Note 6 2 2 7" xfId="28822"/>
    <cellStyle name="Note 6 2 2 7 2" xfId="28823"/>
    <cellStyle name="Note 6 2 2 8" xfId="28824"/>
    <cellStyle name="Note 6 2 2 8 2" xfId="28825"/>
    <cellStyle name="Note 6 2 2 9" xfId="28826"/>
    <cellStyle name="Note 6 2 2 9 2" xfId="28827"/>
    <cellStyle name="Note 6 2 3" xfId="28828"/>
    <cellStyle name="Note 6 2 3 2" xfId="28829"/>
    <cellStyle name="Note 6 2 3 2 2" xfId="28830"/>
    <cellStyle name="Note 6 2 3 2 2 2" xfId="28831"/>
    <cellStyle name="Note 6 2 3 2 2 2 2" xfId="28832"/>
    <cellStyle name="Note 6 2 3 2 2 2 2 2" xfId="28833"/>
    <cellStyle name="Note 6 2 3 2 2 2 2 2 2" xfId="28834"/>
    <cellStyle name="Note 6 2 3 2 2 2 2 3" xfId="28835"/>
    <cellStyle name="Note 6 2 3 2 2 2 3" xfId="28836"/>
    <cellStyle name="Note 6 2 3 2 2 2 3 2" xfId="28837"/>
    <cellStyle name="Note 6 2 3 2 2 2 4" xfId="28838"/>
    <cellStyle name="Note 6 2 3 2 2 3" xfId="28839"/>
    <cellStyle name="Note 6 2 3 2 2 3 2" xfId="28840"/>
    <cellStyle name="Note 6 2 3 2 2 3 2 2" xfId="28841"/>
    <cellStyle name="Note 6 2 3 2 2 3 3" xfId="28842"/>
    <cellStyle name="Note 6 2 3 2 2 4" xfId="28843"/>
    <cellStyle name="Note 6 2 3 2 2 4 2" xfId="28844"/>
    <cellStyle name="Note 6 2 3 2 2 5" xfId="28845"/>
    <cellStyle name="Note 6 2 3 2 3" xfId="28846"/>
    <cellStyle name="Note 6 2 3 2 3 2" xfId="28847"/>
    <cellStyle name="Note 6 2 3 2 3 2 2" xfId="28848"/>
    <cellStyle name="Note 6 2 3 2 3 2 2 2" xfId="28849"/>
    <cellStyle name="Note 6 2 3 2 3 2 3" xfId="28850"/>
    <cellStyle name="Note 6 2 3 2 3 3" xfId="28851"/>
    <cellStyle name="Note 6 2 3 2 3 3 2" xfId="28852"/>
    <cellStyle name="Note 6 2 3 2 3 4" xfId="28853"/>
    <cellStyle name="Note 6 2 3 2 4" xfId="28854"/>
    <cellStyle name="Note 6 2 3 2 4 2" xfId="28855"/>
    <cellStyle name="Note 6 2 3 2 4 2 2" xfId="28856"/>
    <cellStyle name="Note 6 2 3 2 4 3" xfId="28857"/>
    <cellStyle name="Note 6 2 3 2 5" xfId="28858"/>
    <cellStyle name="Note 6 2 3 2 5 2" xfId="28859"/>
    <cellStyle name="Note 6 2 3 2 6" xfId="28860"/>
    <cellStyle name="Note 6 2 3 2 6 2" xfId="28861"/>
    <cellStyle name="Note 6 2 3 2 7" xfId="28862"/>
    <cellStyle name="Note 6 2 3 2 7 2" xfId="28863"/>
    <cellStyle name="Note 6 2 3 2 8" xfId="28864"/>
    <cellStyle name="Note 6 2 3 3" xfId="28865"/>
    <cellStyle name="Note 6 2 3 3 2" xfId="28866"/>
    <cellStyle name="Note 6 2 3 3 2 2" xfId="28867"/>
    <cellStyle name="Note 6 2 3 3 2 2 2" xfId="28868"/>
    <cellStyle name="Note 6 2 3 3 2 2 2 2" xfId="28869"/>
    <cellStyle name="Note 6 2 3 3 2 2 3" xfId="28870"/>
    <cellStyle name="Note 6 2 3 3 2 3" xfId="28871"/>
    <cellStyle name="Note 6 2 3 3 2 3 2" xfId="28872"/>
    <cellStyle name="Note 6 2 3 3 2 4" xfId="28873"/>
    <cellStyle name="Note 6 2 3 3 3" xfId="28874"/>
    <cellStyle name="Note 6 2 3 3 3 2" xfId="28875"/>
    <cellStyle name="Note 6 2 3 3 3 2 2" xfId="28876"/>
    <cellStyle name="Note 6 2 3 3 3 3" xfId="28877"/>
    <cellStyle name="Note 6 2 3 3 4" xfId="28878"/>
    <cellStyle name="Note 6 2 3 3 4 2" xfId="28879"/>
    <cellStyle name="Note 6 2 3 3 5" xfId="28880"/>
    <cellStyle name="Note 6 2 3 4" xfId="28881"/>
    <cellStyle name="Note 6 2 3 4 2" xfId="28882"/>
    <cellStyle name="Note 6 2 3 4 2 2" xfId="28883"/>
    <cellStyle name="Note 6 2 3 4 2 2 2" xfId="28884"/>
    <cellStyle name="Note 6 2 3 4 2 3" xfId="28885"/>
    <cellStyle name="Note 6 2 3 4 3" xfId="28886"/>
    <cellStyle name="Note 6 2 3 4 3 2" xfId="28887"/>
    <cellStyle name="Note 6 2 3 4 4" xfId="28888"/>
    <cellStyle name="Note 6 2 3 5" xfId="28889"/>
    <cellStyle name="Note 6 2 3 5 2" xfId="28890"/>
    <cellStyle name="Note 6 2 3 5 2 2" xfId="28891"/>
    <cellStyle name="Note 6 2 3 5 3" xfId="28892"/>
    <cellStyle name="Note 6 2 3 6" xfId="28893"/>
    <cellStyle name="Note 6 2 3 6 2" xfId="28894"/>
    <cellStyle name="Note 6 2 3 7" xfId="28895"/>
    <cellStyle name="Note 6 2 3 7 2" xfId="28896"/>
    <cellStyle name="Note 6 2 3 8" xfId="28897"/>
    <cellStyle name="Note 6 2 3 8 2" xfId="28898"/>
    <cellStyle name="Note 6 2 3 9" xfId="28899"/>
    <cellStyle name="Note 6 2 4" xfId="28900"/>
    <cellStyle name="Note 6 2 4 2" xfId="28901"/>
    <cellStyle name="Note 6 2 4 2 2" xfId="28902"/>
    <cellStyle name="Note 6 2 4 2 2 2" xfId="28903"/>
    <cellStyle name="Note 6 2 4 2 2 2 2" xfId="28904"/>
    <cellStyle name="Note 6 2 4 2 2 2 2 2" xfId="28905"/>
    <cellStyle name="Note 6 2 4 2 2 2 3" xfId="28906"/>
    <cellStyle name="Note 6 2 4 2 2 3" xfId="28907"/>
    <cellStyle name="Note 6 2 4 2 2 3 2" xfId="28908"/>
    <cellStyle name="Note 6 2 4 2 2 4" xfId="28909"/>
    <cellStyle name="Note 6 2 4 2 3" xfId="28910"/>
    <cellStyle name="Note 6 2 4 2 3 2" xfId="28911"/>
    <cellStyle name="Note 6 2 4 2 3 2 2" xfId="28912"/>
    <cellStyle name="Note 6 2 4 2 3 3" xfId="28913"/>
    <cellStyle name="Note 6 2 4 2 4" xfId="28914"/>
    <cellStyle name="Note 6 2 4 2 4 2" xfId="28915"/>
    <cellStyle name="Note 6 2 4 2 5" xfId="28916"/>
    <cellStyle name="Note 6 2 4 2 5 2" xfId="28917"/>
    <cellStyle name="Note 6 2 4 2 6" xfId="28918"/>
    <cellStyle name="Note 6 2 4 3" xfId="28919"/>
    <cellStyle name="Note 6 2 4 3 2" xfId="28920"/>
    <cellStyle name="Note 6 2 4 3 2 2" xfId="28921"/>
    <cellStyle name="Note 6 2 4 3 2 2 2" xfId="28922"/>
    <cellStyle name="Note 6 2 4 3 2 3" xfId="28923"/>
    <cellStyle name="Note 6 2 4 3 3" xfId="28924"/>
    <cellStyle name="Note 6 2 4 3 3 2" xfId="28925"/>
    <cellStyle name="Note 6 2 4 3 4" xfId="28926"/>
    <cellStyle name="Note 6 2 4 4" xfId="28927"/>
    <cellStyle name="Note 6 2 4 4 2" xfId="28928"/>
    <cellStyle name="Note 6 2 4 4 2 2" xfId="28929"/>
    <cellStyle name="Note 6 2 4 4 3" xfId="28930"/>
    <cellStyle name="Note 6 2 4 5" xfId="28931"/>
    <cellStyle name="Note 6 2 4 5 2" xfId="28932"/>
    <cellStyle name="Note 6 2 4 6" xfId="28933"/>
    <cellStyle name="Note 6 2 4 6 2" xfId="28934"/>
    <cellStyle name="Note 6 2 4 7" xfId="28935"/>
    <cellStyle name="Note 6 2 4 7 2" xfId="28936"/>
    <cellStyle name="Note 6 2 4 8" xfId="28937"/>
    <cellStyle name="Note 6 2 5" xfId="28938"/>
    <cellStyle name="Note 6 2 5 2" xfId="28939"/>
    <cellStyle name="Note 6 2 5 2 2" xfId="28940"/>
    <cellStyle name="Note 6 2 5 2 2 2" xfId="28941"/>
    <cellStyle name="Note 6 2 5 2 2 2 2" xfId="28942"/>
    <cellStyle name="Note 6 2 5 2 2 3" xfId="28943"/>
    <cellStyle name="Note 6 2 5 2 3" xfId="28944"/>
    <cellStyle name="Note 6 2 5 2 3 2" xfId="28945"/>
    <cellStyle name="Note 6 2 5 2 4" xfId="28946"/>
    <cellStyle name="Note 6 2 5 3" xfId="28947"/>
    <cellStyle name="Note 6 2 5 3 2" xfId="28948"/>
    <cellStyle name="Note 6 2 5 3 2 2" xfId="28949"/>
    <cellStyle name="Note 6 2 5 3 3" xfId="28950"/>
    <cellStyle name="Note 6 2 5 4" xfId="28951"/>
    <cellStyle name="Note 6 2 5 4 2" xfId="28952"/>
    <cellStyle name="Note 6 2 5 5" xfId="28953"/>
    <cellStyle name="Note 6 2 5 5 2" xfId="28954"/>
    <cellStyle name="Note 6 2 5 6" xfId="28955"/>
    <cellStyle name="Note 6 2 6" xfId="28956"/>
    <cellStyle name="Note 6 2 6 2" xfId="28957"/>
    <cellStyle name="Note 6 2 6 2 2" xfId="28958"/>
    <cellStyle name="Note 6 2 6 2 2 2" xfId="28959"/>
    <cellStyle name="Note 6 2 6 2 3" xfId="28960"/>
    <cellStyle name="Note 6 2 6 3" xfId="28961"/>
    <cellStyle name="Note 6 2 6 3 2" xfId="28962"/>
    <cellStyle name="Note 6 2 6 4" xfId="28963"/>
    <cellStyle name="Note 6 2 7" xfId="28964"/>
    <cellStyle name="Note 6 2 7 2" xfId="28965"/>
    <cellStyle name="Note 6 2 7 2 2" xfId="28966"/>
    <cellStyle name="Note 6 2 7 3" xfId="28967"/>
    <cellStyle name="Note 6 2 8" xfId="28968"/>
    <cellStyle name="Note 6 2 8 2" xfId="28969"/>
    <cellStyle name="Note 6 2 9" xfId="28970"/>
    <cellStyle name="Note 6 2 9 2" xfId="28971"/>
    <cellStyle name="Note 6 3" xfId="28972"/>
    <cellStyle name="Note 6 3 10" xfId="28973"/>
    <cellStyle name="Note 6 3 2" xfId="28974"/>
    <cellStyle name="Note 6 3 2 2" xfId="28975"/>
    <cellStyle name="Note 6 3 2 2 2" xfId="28976"/>
    <cellStyle name="Note 6 3 2 2 2 2" xfId="28977"/>
    <cellStyle name="Note 6 3 2 2 2 2 2" xfId="28978"/>
    <cellStyle name="Note 6 3 2 2 2 2 2 2" xfId="28979"/>
    <cellStyle name="Note 6 3 2 2 2 2 2 2 2" xfId="28980"/>
    <cellStyle name="Note 6 3 2 2 2 2 2 3" xfId="28981"/>
    <cellStyle name="Note 6 3 2 2 2 2 3" xfId="28982"/>
    <cellStyle name="Note 6 3 2 2 2 2 3 2" xfId="28983"/>
    <cellStyle name="Note 6 3 2 2 2 2 4" xfId="28984"/>
    <cellStyle name="Note 6 3 2 2 2 3" xfId="28985"/>
    <cellStyle name="Note 6 3 2 2 2 3 2" xfId="28986"/>
    <cellStyle name="Note 6 3 2 2 2 3 2 2" xfId="28987"/>
    <cellStyle name="Note 6 3 2 2 2 3 3" xfId="28988"/>
    <cellStyle name="Note 6 3 2 2 2 4" xfId="28989"/>
    <cellStyle name="Note 6 3 2 2 2 4 2" xfId="28990"/>
    <cellStyle name="Note 6 3 2 2 2 5" xfId="28991"/>
    <cellStyle name="Note 6 3 2 2 3" xfId="28992"/>
    <cellStyle name="Note 6 3 2 2 3 2" xfId="28993"/>
    <cellStyle name="Note 6 3 2 2 3 2 2" xfId="28994"/>
    <cellStyle name="Note 6 3 2 2 3 2 2 2" xfId="28995"/>
    <cellStyle name="Note 6 3 2 2 3 2 3" xfId="28996"/>
    <cellStyle name="Note 6 3 2 2 3 3" xfId="28997"/>
    <cellStyle name="Note 6 3 2 2 3 3 2" xfId="28998"/>
    <cellStyle name="Note 6 3 2 2 3 4" xfId="28999"/>
    <cellStyle name="Note 6 3 2 2 4" xfId="29000"/>
    <cellStyle name="Note 6 3 2 2 4 2" xfId="29001"/>
    <cellStyle name="Note 6 3 2 2 4 2 2" xfId="29002"/>
    <cellStyle name="Note 6 3 2 2 4 3" xfId="29003"/>
    <cellStyle name="Note 6 3 2 2 5" xfId="29004"/>
    <cellStyle name="Note 6 3 2 2 5 2" xfId="29005"/>
    <cellStyle name="Note 6 3 2 2 6" xfId="29006"/>
    <cellStyle name="Note 6 3 2 2 6 2" xfId="29007"/>
    <cellStyle name="Note 6 3 2 2 7" xfId="29008"/>
    <cellStyle name="Note 6 3 2 2 7 2" xfId="29009"/>
    <cellStyle name="Note 6 3 2 2 8" xfId="29010"/>
    <cellStyle name="Note 6 3 2 3" xfId="29011"/>
    <cellStyle name="Note 6 3 2 3 2" xfId="29012"/>
    <cellStyle name="Note 6 3 2 3 2 2" xfId="29013"/>
    <cellStyle name="Note 6 3 2 3 2 2 2" xfId="29014"/>
    <cellStyle name="Note 6 3 2 3 2 2 2 2" xfId="29015"/>
    <cellStyle name="Note 6 3 2 3 2 2 3" xfId="29016"/>
    <cellStyle name="Note 6 3 2 3 2 3" xfId="29017"/>
    <cellStyle name="Note 6 3 2 3 2 3 2" xfId="29018"/>
    <cellStyle name="Note 6 3 2 3 2 4" xfId="29019"/>
    <cellStyle name="Note 6 3 2 3 3" xfId="29020"/>
    <cellStyle name="Note 6 3 2 3 3 2" xfId="29021"/>
    <cellStyle name="Note 6 3 2 3 3 2 2" xfId="29022"/>
    <cellStyle name="Note 6 3 2 3 3 3" xfId="29023"/>
    <cellStyle name="Note 6 3 2 3 4" xfId="29024"/>
    <cellStyle name="Note 6 3 2 3 4 2" xfId="29025"/>
    <cellStyle name="Note 6 3 2 3 5" xfId="29026"/>
    <cellStyle name="Note 6 3 2 4" xfId="29027"/>
    <cellStyle name="Note 6 3 2 4 2" xfId="29028"/>
    <cellStyle name="Note 6 3 2 4 2 2" xfId="29029"/>
    <cellStyle name="Note 6 3 2 4 2 2 2" xfId="29030"/>
    <cellStyle name="Note 6 3 2 4 2 3" xfId="29031"/>
    <cellStyle name="Note 6 3 2 4 3" xfId="29032"/>
    <cellStyle name="Note 6 3 2 4 3 2" xfId="29033"/>
    <cellStyle name="Note 6 3 2 4 4" xfId="29034"/>
    <cellStyle name="Note 6 3 2 5" xfId="29035"/>
    <cellStyle name="Note 6 3 2 5 2" xfId="29036"/>
    <cellStyle name="Note 6 3 2 5 2 2" xfId="29037"/>
    <cellStyle name="Note 6 3 2 5 3" xfId="29038"/>
    <cellStyle name="Note 6 3 2 6" xfId="29039"/>
    <cellStyle name="Note 6 3 2 6 2" xfId="29040"/>
    <cellStyle name="Note 6 3 2 7" xfId="29041"/>
    <cellStyle name="Note 6 3 2 7 2" xfId="29042"/>
    <cellStyle name="Note 6 3 2 8" xfId="29043"/>
    <cellStyle name="Note 6 3 2 8 2" xfId="29044"/>
    <cellStyle name="Note 6 3 2 9" xfId="29045"/>
    <cellStyle name="Note 6 3 3" xfId="29046"/>
    <cellStyle name="Note 6 3 3 2" xfId="29047"/>
    <cellStyle name="Note 6 3 3 2 2" xfId="29048"/>
    <cellStyle name="Note 6 3 3 2 2 2" xfId="29049"/>
    <cellStyle name="Note 6 3 3 2 2 2 2" xfId="29050"/>
    <cellStyle name="Note 6 3 3 2 2 2 2 2" xfId="29051"/>
    <cellStyle name="Note 6 3 3 2 2 2 3" xfId="29052"/>
    <cellStyle name="Note 6 3 3 2 2 3" xfId="29053"/>
    <cellStyle name="Note 6 3 3 2 2 3 2" xfId="29054"/>
    <cellStyle name="Note 6 3 3 2 2 4" xfId="29055"/>
    <cellStyle name="Note 6 3 3 2 3" xfId="29056"/>
    <cellStyle name="Note 6 3 3 2 3 2" xfId="29057"/>
    <cellStyle name="Note 6 3 3 2 3 2 2" xfId="29058"/>
    <cellStyle name="Note 6 3 3 2 3 3" xfId="29059"/>
    <cellStyle name="Note 6 3 3 2 4" xfId="29060"/>
    <cellStyle name="Note 6 3 3 2 4 2" xfId="29061"/>
    <cellStyle name="Note 6 3 3 2 5" xfId="29062"/>
    <cellStyle name="Note 6 3 3 2 5 2" xfId="29063"/>
    <cellStyle name="Note 6 3 3 2 6" xfId="29064"/>
    <cellStyle name="Note 6 3 3 3" xfId="29065"/>
    <cellStyle name="Note 6 3 3 3 2" xfId="29066"/>
    <cellStyle name="Note 6 3 3 3 2 2" xfId="29067"/>
    <cellStyle name="Note 6 3 3 3 2 2 2" xfId="29068"/>
    <cellStyle name="Note 6 3 3 3 2 3" xfId="29069"/>
    <cellStyle name="Note 6 3 3 3 3" xfId="29070"/>
    <cellStyle name="Note 6 3 3 3 3 2" xfId="29071"/>
    <cellStyle name="Note 6 3 3 3 4" xfId="29072"/>
    <cellStyle name="Note 6 3 3 4" xfId="29073"/>
    <cellStyle name="Note 6 3 3 4 2" xfId="29074"/>
    <cellStyle name="Note 6 3 3 4 2 2" xfId="29075"/>
    <cellStyle name="Note 6 3 3 4 3" xfId="29076"/>
    <cellStyle name="Note 6 3 3 5" xfId="29077"/>
    <cellStyle name="Note 6 3 3 5 2" xfId="29078"/>
    <cellStyle name="Note 6 3 3 6" xfId="29079"/>
    <cellStyle name="Note 6 3 3 6 2" xfId="29080"/>
    <cellStyle name="Note 6 3 3 7" xfId="29081"/>
    <cellStyle name="Note 6 3 3 7 2" xfId="29082"/>
    <cellStyle name="Note 6 3 3 8" xfId="29083"/>
    <cellStyle name="Note 6 3 4" xfId="29084"/>
    <cellStyle name="Note 6 3 4 2" xfId="29085"/>
    <cellStyle name="Note 6 3 4 2 2" xfId="29086"/>
    <cellStyle name="Note 6 3 4 2 2 2" xfId="29087"/>
    <cellStyle name="Note 6 3 4 2 2 2 2" xfId="29088"/>
    <cellStyle name="Note 6 3 4 2 2 3" xfId="29089"/>
    <cellStyle name="Note 6 3 4 2 3" xfId="29090"/>
    <cellStyle name="Note 6 3 4 2 3 2" xfId="29091"/>
    <cellStyle name="Note 6 3 4 2 4" xfId="29092"/>
    <cellStyle name="Note 6 3 4 3" xfId="29093"/>
    <cellStyle name="Note 6 3 4 3 2" xfId="29094"/>
    <cellStyle name="Note 6 3 4 3 2 2" xfId="29095"/>
    <cellStyle name="Note 6 3 4 3 3" xfId="29096"/>
    <cellStyle name="Note 6 3 4 4" xfId="29097"/>
    <cellStyle name="Note 6 3 4 4 2" xfId="29098"/>
    <cellStyle name="Note 6 3 4 5" xfId="29099"/>
    <cellStyle name="Note 6 3 4 5 2" xfId="29100"/>
    <cellStyle name="Note 6 3 4 6" xfId="29101"/>
    <cellStyle name="Note 6 3 5" xfId="29102"/>
    <cellStyle name="Note 6 3 5 2" xfId="29103"/>
    <cellStyle name="Note 6 3 5 2 2" xfId="29104"/>
    <cellStyle name="Note 6 3 5 2 2 2" xfId="29105"/>
    <cellStyle name="Note 6 3 5 2 3" xfId="29106"/>
    <cellStyle name="Note 6 3 5 3" xfId="29107"/>
    <cellStyle name="Note 6 3 5 3 2" xfId="29108"/>
    <cellStyle name="Note 6 3 5 4" xfId="29109"/>
    <cellStyle name="Note 6 3 6" xfId="29110"/>
    <cellStyle name="Note 6 3 6 2" xfId="29111"/>
    <cellStyle name="Note 6 3 6 2 2" xfId="29112"/>
    <cellStyle name="Note 6 3 6 3" xfId="29113"/>
    <cellStyle name="Note 6 3 7" xfId="29114"/>
    <cellStyle name="Note 6 3 7 2" xfId="29115"/>
    <cellStyle name="Note 6 3 8" xfId="29116"/>
    <cellStyle name="Note 6 3 8 2" xfId="29117"/>
    <cellStyle name="Note 6 3 9" xfId="29118"/>
    <cellStyle name="Note 6 3 9 2" xfId="29119"/>
    <cellStyle name="Note 6 4" xfId="29120"/>
    <cellStyle name="Note 6 4 2" xfId="29121"/>
    <cellStyle name="Note 6 4 2 2" xfId="29122"/>
    <cellStyle name="Note 6 4 2 2 2" xfId="29123"/>
    <cellStyle name="Note 6 4 2 2 2 2" xfId="29124"/>
    <cellStyle name="Note 6 4 2 2 2 2 2" xfId="29125"/>
    <cellStyle name="Note 6 4 2 2 2 2 2 2" xfId="29126"/>
    <cellStyle name="Note 6 4 2 2 2 2 3" xfId="29127"/>
    <cellStyle name="Note 6 4 2 2 2 3" xfId="29128"/>
    <cellStyle name="Note 6 4 2 2 2 3 2" xfId="29129"/>
    <cellStyle name="Note 6 4 2 2 2 4" xfId="29130"/>
    <cellStyle name="Note 6 4 2 2 3" xfId="29131"/>
    <cellStyle name="Note 6 4 2 2 3 2" xfId="29132"/>
    <cellStyle name="Note 6 4 2 2 3 2 2" xfId="29133"/>
    <cellStyle name="Note 6 4 2 2 3 3" xfId="29134"/>
    <cellStyle name="Note 6 4 2 2 4" xfId="29135"/>
    <cellStyle name="Note 6 4 2 2 4 2" xfId="29136"/>
    <cellStyle name="Note 6 4 2 2 5" xfId="29137"/>
    <cellStyle name="Note 6 4 2 3" xfId="29138"/>
    <cellStyle name="Note 6 4 2 3 2" xfId="29139"/>
    <cellStyle name="Note 6 4 2 3 2 2" xfId="29140"/>
    <cellStyle name="Note 6 4 2 3 2 2 2" xfId="29141"/>
    <cellStyle name="Note 6 4 2 3 2 3" xfId="29142"/>
    <cellStyle name="Note 6 4 2 3 3" xfId="29143"/>
    <cellStyle name="Note 6 4 2 3 3 2" xfId="29144"/>
    <cellStyle name="Note 6 4 2 3 4" xfId="29145"/>
    <cellStyle name="Note 6 4 2 4" xfId="29146"/>
    <cellStyle name="Note 6 4 2 4 2" xfId="29147"/>
    <cellStyle name="Note 6 4 2 4 2 2" xfId="29148"/>
    <cellStyle name="Note 6 4 2 4 3" xfId="29149"/>
    <cellStyle name="Note 6 4 2 5" xfId="29150"/>
    <cellStyle name="Note 6 4 2 5 2" xfId="29151"/>
    <cellStyle name="Note 6 4 2 6" xfId="29152"/>
    <cellStyle name="Note 6 4 2 6 2" xfId="29153"/>
    <cellStyle name="Note 6 4 2 7" xfId="29154"/>
    <cellStyle name="Note 6 4 2 7 2" xfId="29155"/>
    <cellStyle name="Note 6 4 2 8" xfId="29156"/>
    <cellStyle name="Note 6 4 3" xfId="29157"/>
    <cellStyle name="Note 6 4 3 2" xfId="29158"/>
    <cellStyle name="Note 6 4 3 2 2" xfId="29159"/>
    <cellStyle name="Note 6 4 3 2 2 2" xfId="29160"/>
    <cellStyle name="Note 6 4 3 2 2 2 2" xfId="29161"/>
    <cellStyle name="Note 6 4 3 2 2 3" xfId="29162"/>
    <cellStyle name="Note 6 4 3 2 3" xfId="29163"/>
    <cellStyle name="Note 6 4 3 2 3 2" xfId="29164"/>
    <cellStyle name="Note 6 4 3 2 4" xfId="29165"/>
    <cellStyle name="Note 6 4 3 3" xfId="29166"/>
    <cellStyle name="Note 6 4 3 3 2" xfId="29167"/>
    <cellStyle name="Note 6 4 3 3 2 2" xfId="29168"/>
    <cellStyle name="Note 6 4 3 3 3" xfId="29169"/>
    <cellStyle name="Note 6 4 3 4" xfId="29170"/>
    <cellStyle name="Note 6 4 3 4 2" xfId="29171"/>
    <cellStyle name="Note 6 4 3 5" xfId="29172"/>
    <cellStyle name="Note 6 4 4" xfId="29173"/>
    <cellStyle name="Note 6 4 4 2" xfId="29174"/>
    <cellStyle name="Note 6 4 4 2 2" xfId="29175"/>
    <cellStyle name="Note 6 4 4 2 2 2" xfId="29176"/>
    <cellStyle name="Note 6 4 4 2 3" xfId="29177"/>
    <cellStyle name="Note 6 4 4 3" xfId="29178"/>
    <cellStyle name="Note 6 4 4 3 2" xfId="29179"/>
    <cellStyle name="Note 6 4 4 4" xfId="29180"/>
    <cellStyle name="Note 6 4 5" xfId="29181"/>
    <cellStyle name="Note 6 4 5 2" xfId="29182"/>
    <cellStyle name="Note 6 4 5 2 2" xfId="29183"/>
    <cellStyle name="Note 6 4 5 3" xfId="29184"/>
    <cellStyle name="Note 6 4 6" xfId="29185"/>
    <cellStyle name="Note 6 4 6 2" xfId="29186"/>
    <cellStyle name="Note 6 4 7" xfId="29187"/>
    <cellStyle name="Note 6 4 7 2" xfId="29188"/>
    <cellStyle name="Note 6 4 8" xfId="29189"/>
    <cellStyle name="Note 6 4 8 2" xfId="29190"/>
    <cellStyle name="Note 6 4 9" xfId="29191"/>
    <cellStyle name="Note 6 5" xfId="29192"/>
    <cellStyle name="Note 6 5 2" xfId="29193"/>
    <cellStyle name="Note 6 5 2 2" xfId="29194"/>
    <cellStyle name="Note 6 5 2 2 2" xfId="29195"/>
    <cellStyle name="Note 6 5 2 2 2 2" xfId="29196"/>
    <cellStyle name="Note 6 5 2 2 2 2 2" xfId="29197"/>
    <cellStyle name="Note 6 5 2 2 2 3" xfId="29198"/>
    <cellStyle name="Note 6 5 2 2 3" xfId="29199"/>
    <cellStyle name="Note 6 5 2 2 3 2" xfId="29200"/>
    <cellStyle name="Note 6 5 2 2 4" xfId="29201"/>
    <cellStyle name="Note 6 5 2 3" xfId="29202"/>
    <cellStyle name="Note 6 5 2 3 2" xfId="29203"/>
    <cellStyle name="Note 6 5 2 3 2 2" xfId="29204"/>
    <cellStyle name="Note 6 5 2 3 3" xfId="29205"/>
    <cellStyle name="Note 6 5 2 4" xfId="29206"/>
    <cellStyle name="Note 6 5 2 4 2" xfId="29207"/>
    <cellStyle name="Note 6 5 2 5" xfId="29208"/>
    <cellStyle name="Note 6 5 2 5 2" xfId="29209"/>
    <cellStyle name="Note 6 5 2 6" xfId="29210"/>
    <cellStyle name="Note 6 5 3" xfId="29211"/>
    <cellStyle name="Note 6 5 3 2" xfId="29212"/>
    <cellStyle name="Note 6 5 3 2 2" xfId="29213"/>
    <cellStyle name="Note 6 5 3 2 2 2" xfId="29214"/>
    <cellStyle name="Note 6 5 3 2 3" xfId="29215"/>
    <cellStyle name="Note 6 5 3 3" xfId="29216"/>
    <cellStyle name="Note 6 5 3 3 2" xfId="29217"/>
    <cellStyle name="Note 6 5 3 4" xfId="29218"/>
    <cellStyle name="Note 6 5 4" xfId="29219"/>
    <cellStyle name="Note 6 5 4 2" xfId="29220"/>
    <cellStyle name="Note 6 5 4 2 2" xfId="29221"/>
    <cellStyle name="Note 6 5 4 3" xfId="29222"/>
    <cellStyle name="Note 6 5 5" xfId="29223"/>
    <cellStyle name="Note 6 5 5 2" xfId="29224"/>
    <cellStyle name="Note 6 5 6" xfId="29225"/>
    <cellStyle name="Note 6 5 6 2" xfId="29226"/>
    <cellStyle name="Note 6 5 7" xfId="29227"/>
    <cellStyle name="Note 6 5 7 2" xfId="29228"/>
    <cellStyle name="Note 6 5 8" xfId="29229"/>
    <cellStyle name="Note 6 6" xfId="29230"/>
    <cellStyle name="Note 6 6 2" xfId="29231"/>
    <cellStyle name="Note 6 6 2 2" xfId="29232"/>
    <cellStyle name="Note 6 6 2 2 2" xfId="29233"/>
    <cellStyle name="Note 6 6 2 2 2 2" xfId="29234"/>
    <cellStyle name="Note 6 6 2 2 3" xfId="29235"/>
    <cellStyle name="Note 6 6 2 3" xfId="29236"/>
    <cellStyle name="Note 6 6 2 3 2" xfId="29237"/>
    <cellStyle name="Note 6 6 2 4" xfId="29238"/>
    <cellStyle name="Note 6 6 3" xfId="29239"/>
    <cellStyle name="Note 6 6 3 2" xfId="29240"/>
    <cellStyle name="Note 6 6 3 2 2" xfId="29241"/>
    <cellStyle name="Note 6 6 3 3" xfId="29242"/>
    <cellStyle name="Note 6 6 4" xfId="29243"/>
    <cellStyle name="Note 6 6 4 2" xfId="29244"/>
    <cellStyle name="Note 6 6 5" xfId="29245"/>
    <cellStyle name="Note 6 6 5 2" xfId="29246"/>
    <cellStyle name="Note 6 6 6" xfId="29247"/>
    <cellStyle name="Note 6 7" xfId="29248"/>
    <cellStyle name="Note 6 7 2" xfId="29249"/>
    <cellStyle name="Note 6 7 2 2" xfId="29250"/>
    <cellStyle name="Note 6 7 2 2 2" xfId="29251"/>
    <cellStyle name="Note 6 7 2 3" xfId="29252"/>
    <cellStyle name="Note 6 7 3" xfId="29253"/>
    <cellStyle name="Note 6 7 3 2" xfId="29254"/>
    <cellStyle name="Note 6 7 4" xfId="29255"/>
    <cellStyle name="Note 6 8" xfId="29256"/>
    <cellStyle name="Note 6 8 2" xfId="29257"/>
    <cellStyle name="Note 6 8 2 2" xfId="29258"/>
    <cellStyle name="Note 6 8 3" xfId="29259"/>
    <cellStyle name="Note 6 9" xfId="29260"/>
    <cellStyle name="Note 6 9 2" xfId="29261"/>
    <cellStyle name="Note 7" xfId="29262"/>
    <cellStyle name="Note 7 10" xfId="29263"/>
    <cellStyle name="Note 7 10 2" xfId="29264"/>
    <cellStyle name="Note 7 11" xfId="29265"/>
    <cellStyle name="Note 7 11 2" xfId="29266"/>
    <cellStyle name="Note 7 12" xfId="29267"/>
    <cellStyle name="Note 7 2" xfId="29268"/>
    <cellStyle name="Note 7 2 10" xfId="29269"/>
    <cellStyle name="Note 7 2 10 2" xfId="29270"/>
    <cellStyle name="Note 7 2 11" xfId="29271"/>
    <cellStyle name="Note 7 2 2" xfId="29272"/>
    <cellStyle name="Note 7 2 2 10" xfId="29273"/>
    <cellStyle name="Note 7 2 2 2" xfId="29274"/>
    <cellStyle name="Note 7 2 2 2 2" xfId="29275"/>
    <cellStyle name="Note 7 2 2 2 2 2" xfId="29276"/>
    <cellStyle name="Note 7 2 2 2 2 2 2" xfId="29277"/>
    <cellStyle name="Note 7 2 2 2 2 2 2 2" xfId="29278"/>
    <cellStyle name="Note 7 2 2 2 2 2 2 2 2" xfId="29279"/>
    <cellStyle name="Note 7 2 2 2 2 2 2 2 2 2" xfId="29280"/>
    <cellStyle name="Note 7 2 2 2 2 2 2 2 3" xfId="29281"/>
    <cellStyle name="Note 7 2 2 2 2 2 2 3" xfId="29282"/>
    <cellStyle name="Note 7 2 2 2 2 2 2 3 2" xfId="29283"/>
    <cellStyle name="Note 7 2 2 2 2 2 2 4" xfId="29284"/>
    <cellStyle name="Note 7 2 2 2 2 2 3" xfId="29285"/>
    <cellStyle name="Note 7 2 2 2 2 2 3 2" xfId="29286"/>
    <cellStyle name="Note 7 2 2 2 2 2 3 2 2" xfId="29287"/>
    <cellStyle name="Note 7 2 2 2 2 2 3 3" xfId="29288"/>
    <cellStyle name="Note 7 2 2 2 2 2 4" xfId="29289"/>
    <cellStyle name="Note 7 2 2 2 2 2 4 2" xfId="29290"/>
    <cellStyle name="Note 7 2 2 2 2 2 5" xfId="29291"/>
    <cellStyle name="Note 7 2 2 2 2 3" xfId="29292"/>
    <cellStyle name="Note 7 2 2 2 2 3 2" xfId="29293"/>
    <cellStyle name="Note 7 2 2 2 2 3 2 2" xfId="29294"/>
    <cellStyle name="Note 7 2 2 2 2 3 2 2 2" xfId="29295"/>
    <cellStyle name="Note 7 2 2 2 2 3 2 3" xfId="29296"/>
    <cellStyle name="Note 7 2 2 2 2 3 3" xfId="29297"/>
    <cellStyle name="Note 7 2 2 2 2 3 3 2" xfId="29298"/>
    <cellStyle name="Note 7 2 2 2 2 3 4" xfId="29299"/>
    <cellStyle name="Note 7 2 2 2 2 4" xfId="29300"/>
    <cellStyle name="Note 7 2 2 2 2 4 2" xfId="29301"/>
    <cellStyle name="Note 7 2 2 2 2 4 2 2" xfId="29302"/>
    <cellStyle name="Note 7 2 2 2 2 4 3" xfId="29303"/>
    <cellStyle name="Note 7 2 2 2 2 5" xfId="29304"/>
    <cellStyle name="Note 7 2 2 2 2 5 2" xfId="29305"/>
    <cellStyle name="Note 7 2 2 2 2 6" xfId="29306"/>
    <cellStyle name="Note 7 2 2 2 2 6 2" xfId="29307"/>
    <cellStyle name="Note 7 2 2 2 2 7" xfId="29308"/>
    <cellStyle name="Note 7 2 2 2 2 7 2" xfId="29309"/>
    <cellStyle name="Note 7 2 2 2 2 8" xfId="29310"/>
    <cellStyle name="Note 7 2 2 2 3" xfId="29311"/>
    <cellStyle name="Note 7 2 2 2 3 2" xfId="29312"/>
    <cellStyle name="Note 7 2 2 2 3 2 2" xfId="29313"/>
    <cellStyle name="Note 7 2 2 2 3 2 2 2" xfId="29314"/>
    <cellStyle name="Note 7 2 2 2 3 2 2 2 2" xfId="29315"/>
    <cellStyle name="Note 7 2 2 2 3 2 2 3" xfId="29316"/>
    <cellStyle name="Note 7 2 2 2 3 2 3" xfId="29317"/>
    <cellStyle name="Note 7 2 2 2 3 2 3 2" xfId="29318"/>
    <cellStyle name="Note 7 2 2 2 3 2 4" xfId="29319"/>
    <cellStyle name="Note 7 2 2 2 3 3" xfId="29320"/>
    <cellStyle name="Note 7 2 2 2 3 3 2" xfId="29321"/>
    <cellStyle name="Note 7 2 2 2 3 3 2 2" xfId="29322"/>
    <cellStyle name="Note 7 2 2 2 3 3 3" xfId="29323"/>
    <cellStyle name="Note 7 2 2 2 3 4" xfId="29324"/>
    <cellStyle name="Note 7 2 2 2 3 4 2" xfId="29325"/>
    <cellStyle name="Note 7 2 2 2 3 5" xfId="29326"/>
    <cellStyle name="Note 7 2 2 2 4" xfId="29327"/>
    <cellStyle name="Note 7 2 2 2 4 2" xfId="29328"/>
    <cellStyle name="Note 7 2 2 2 4 2 2" xfId="29329"/>
    <cellStyle name="Note 7 2 2 2 4 2 2 2" xfId="29330"/>
    <cellStyle name="Note 7 2 2 2 4 2 3" xfId="29331"/>
    <cellStyle name="Note 7 2 2 2 4 3" xfId="29332"/>
    <cellStyle name="Note 7 2 2 2 4 3 2" xfId="29333"/>
    <cellStyle name="Note 7 2 2 2 4 4" xfId="29334"/>
    <cellStyle name="Note 7 2 2 2 5" xfId="29335"/>
    <cellStyle name="Note 7 2 2 2 5 2" xfId="29336"/>
    <cellStyle name="Note 7 2 2 2 5 2 2" xfId="29337"/>
    <cellStyle name="Note 7 2 2 2 5 3" xfId="29338"/>
    <cellStyle name="Note 7 2 2 2 6" xfId="29339"/>
    <cellStyle name="Note 7 2 2 2 6 2" xfId="29340"/>
    <cellStyle name="Note 7 2 2 2 7" xfId="29341"/>
    <cellStyle name="Note 7 2 2 2 7 2" xfId="29342"/>
    <cellStyle name="Note 7 2 2 2 8" xfId="29343"/>
    <cellStyle name="Note 7 2 2 2 8 2" xfId="29344"/>
    <cellStyle name="Note 7 2 2 2 9" xfId="29345"/>
    <cellStyle name="Note 7 2 2 3" xfId="29346"/>
    <cellStyle name="Note 7 2 2 3 2" xfId="29347"/>
    <cellStyle name="Note 7 2 2 3 2 2" xfId="29348"/>
    <cellStyle name="Note 7 2 2 3 2 2 2" xfId="29349"/>
    <cellStyle name="Note 7 2 2 3 2 2 2 2" xfId="29350"/>
    <cellStyle name="Note 7 2 2 3 2 2 2 2 2" xfId="29351"/>
    <cellStyle name="Note 7 2 2 3 2 2 2 3" xfId="29352"/>
    <cellStyle name="Note 7 2 2 3 2 2 3" xfId="29353"/>
    <cellStyle name="Note 7 2 2 3 2 2 3 2" xfId="29354"/>
    <cellStyle name="Note 7 2 2 3 2 2 4" xfId="29355"/>
    <cellStyle name="Note 7 2 2 3 2 3" xfId="29356"/>
    <cellStyle name="Note 7 2 2 3 2 3 2" xfId="29357"/>
    <cellStyle name="Note 7 2 2 3 2 3 2 2" xfId="29358"/>
    <cellStyle name="Note 7 2 2 3 2 3 3" xfId="29359"/>
    <cellStyle name="Note 7 2 2 3 2 4" xfId="29360"/>
    <cellStyle name="Note 7 2 2 3 2 4 2" xfId="29361"/>
    <cellStyle name="Note 7 2 2 3 2 5" xfId="29362"/>
    <cellStyle name="Note 7 2 2 3 2 5 2" xfId="29363"/>
    <cellStyle name="Note 7 2 2 3 2 6" xfId="29364"/>
    <cellStyle name="Note 7 2 2 3 3" xfId="29365"/>
    <cellStyle name="Note 7 2 2 3 3 2" xfId="29366"/>
    <cellStyle name="Note 7 2 2 3 3 2 2" xfId="29367"/>
    <cellStyle name="Note 7 2 2 3 3 2 2 2" xfId="29368"/>
    <cellStyle name="Note 7 2 2 3 3 2 3" xfId="29369"/>
    <cellStyle name="Note 7 2 2 3 3 3" xfId="29370"/>
    <cellStyle name="Note 7 2 2 3 3 3 2" xfId="29371"/>
    <cellStyle name="Note 7 2 2 3 3 4" xfId="29372"/>
    <cellStyle name="Note 7 2 2 3 4" xfId="29373"/>
    <cellStyle name="Note 7 2 2 3 4 2" xfId="29374"/>
    <cellStyle name="Note 7 2 2 3 4 2 2" xfId="29375"/>
    <cellStyle name="Note 7 2 2 3 4 3" xfId="29376"/>
    <cellStyle name="Note 7 2 2 3 5" xfId="29377"/>
    <cellStyle name="Note 7 2 2 3 5 2" xfId="29378"/>
    <cellStyle name="Note 7 2 2 3 6" xfId="29379"/>
    <cellStyle name="Note 7 2 2 3 6 2" xfId="29380"/>
    <cellStyle name="Note 7 2 2 3 7" xfId="29381"/>
    <cellStyle name="Note 7 2 2 3 7 2" xfId="29382"/>
    <cellStyle name="Note 7 2 2 3 8" xfId="29383"/>
    <cellStyle name="Note 7 2 2 4" xfId="29384"/>
    <cellStyle name="Note 7 2 2 4 2" xfId="29385"/>
    <cellStyle name="Note 7 2 2 4 2 2" xfId="29386"/>
    <cellStyle name="Note 7 2 2 4 2 2 2" xfId="29387"/>
    <cellStyle name="Note 7 2 2 4 2 2 2 2" xfId="29388"/>
    <cellStyle name="Note 7 2 2 4 2 2 3" xfId="29389"/>
    <cellStyle name="Note 7 2 2 4 2 3" xfId="29390"/>
    <cellStyle name="Note 7 2 2 4 2 3 2" xfId="29391"/>
    <cellStyle name="Note 7 2 2 4 2 4" xfId="29392"/>
    <cellStyle name="Note 7 2 2 4 3" xfId="29393"/>
    <cellStyle name="Note 7 2 2 4 3 2" xfId="29394"/>
    <cellStyle name="Note 7 2 2 4 3 2 2" xfId="29395"/>
    <cellStyle name="Note 7 2 2 4 3 3" xfId="29396"/>
    <cellStyle name="Note 7 2 2 4 4" xfId="29397"/>
    <cellStyle name="Note 7 2 2 4 4 2" xfId="29398"/>
    <cellStyle name="Note 7 2 2 4 5" xfId="29399"/>
    <cellStyle name="Note 7 2 2 4 5 2" xfId="29400"/>
    <cellStyle name="Note 7 2 2 4 6" xfId="29401"/>
    <cellStyle name="Note 7 2 2 5" xfId="29402"/>
    <cellStyle name="Note 7 2 2 5 2" xfId="29403"/>
    <cellStyle name="Note 7 2 2 5 2 2" xfId="29404"/>
    <cellStyle name="Note 7 2 2 5 2 2 2" xfId="29405"/>
    <cellStyle name="Note 7 2 2 5 2 3" xfId="29406"/>
    <cellStyle name="Note 7 2 2 5 3" xfId="29407"/>
    <cellStyle name="Note 7 2 2 5 3 2" xfId="29408"/>
    <cellStyle name="Note 7 2 2 5 4" xfId="29409"/>
    <cellStyle name="Note 7 2 2 6" xfId="29410"/>
    <cellStyle name="Note 7 2 2 6 2" xfId="29411"/>
    <cellStyle name="Note 7 2 2 6 2 2" xfId="29412"/>
    <cellStyle name="Note 7 2 2 6 3" xfId="29413"/>
    <cellStyle name="Note 7 2 2 7" xfId="29414"/>
    <cellStyle name="Note 7 2 2 7 2" xfId="29415"/>
    <cellStyle name="Note 7 2 2 8" xfId="29416"/>
    <cellStyle name="Note 7 2 2 8 2" xfId="29417"/>
    <cellStyle name="Note 7 2 2 9" xfId="29418"/>
    <cellStyle name="Note 7 2 2 9 2" xfId="29419"/>
    <cellStyle name="Note 7 2 3" xfId="29420"/>
    <cellStyle name="Note 7 2 3 2" xfId="29421"/>
    <cellStyle name="Note 7 2 3 2 2" xfId="29422"/>
    <cellStyle name="Note 7 2 3 2 2 2" xfId="29423"/>
    <cellStyle name="Note 7 2 3 2 2 2 2" xfId="29424"/>
    <cellStyle name="Note 7 2 3 2 2 2 2 2" xfId="29425"/>
    <cellStyle name="Note 7 2 3 2 2 2 2 2 2" xfId="29426"/>
    <cellStyle name="Note 7 2 3 2 2 2 2 3" xfId="29427"/>
    <cellStyle name="Note 7 2 3 2 2 2 3" xfId="29428"/>
    <cellStyle name="Note 7 2 3 2 2 2 3 2" xfId="29429"/>
    <cellStyle name="Note 7 2 3 2 2 2 4" xfId="29430"/>
    <cellStyle name="Note 7 2 3 2 2 3" xfId="29431"/>
    <cellStyle name="Note 7 2 3 2 2 3 2" xfId="29432"/>
    <cellStyle name="Note 7 2 3 2 2 3 2 2" xfId="29433"/>
    <cellStyle name="Note 7 2 3 2 2 3 3" xfId="29434"/>
    <cellStyle name="Note 7 2 3 2 2 4" xfId="29435"/>
    <cellStyle name="Note 7 2 3 2 2 4 2" xfId="29436"/>
    <cellStyle name="Note 7 2 3 2 2 5" xfId="29437"/>
    <cellStyle name="Note 7 2 3 2 3" xfId="29438"/>
    <cellStyle name="Note 7 2 3 2 3 2" xfId="29439"/>
    <cellStyle name="Note 7 2 3 2 3 2 2" xfId="29440"/>
    <cellStyle name="Note 7 2 3 2 3 2 2 2" xfId="29441"/>
    <cellStyle name="Note 7 2 3 2 3 2 3" xfId="29442"/>
    <cellStyle name="Note 7 2 3 2 3 3" xfId="29443"/>
    <cellStyle name="Note 7 2 3 2 3 3 2" xfId="29444"/>
    <cellStyle name="Note 7 2 3 2 3 4" xfId="29445"/>
    <cellStyle name="Note 7 2 3 2 4" xfId="29446"/>
    <cellStyle name="Note 7 2 3 2 4 2" xfId="29447"/>
    <cellStyle name="Note 7 2 3 2 4 2 2" xfId="29448"/>
    <cellStyle name="Note 7 2 3 2 4 3" xfId="29449"/>
    <cellStyle name="Note 7 2 3 2 5" xfId="29450"/>
    <cellStyle name="Note 7 2 3 2 5 2" xfId="29451"/>
    <cellStyle name="Note 7 2 3 2 6" xfId="29452"/>
    <cellStyle name="Note 7 2 3 2 6 2" xfId="29453"/>
    <cellStyle name="Note 7 2 3 2 7" xfId="29454"/>
    <cellStyle name="Note 7 2 3 2 7 2" xfId="29455"/>
    <cellStyle name="Note 7 2 3 2 8" xfId="29456"/>
    <cellStyle name="Note 7 2 3 3" xfId="29457"/>
    <cellStyle name="Note 7 2 3 3 2" xfId="29458"/>
    <cellStyle name="Note 7 2 3 3 2 2" xfId="29459"/>
    <cellStyle name="Note 7 2 3 3 2 2 2" xfId="29460"/>
    <cellStyle name="Note 7 2 3 3 2 2 2 2" xfId="29461"/>
    <cellStyle name="Note 7 2 3 3 2 2 3" xfId="29462"/>
    <cellStyle name="Note 7 2 3 3 2 3" xfId="29463"/>
    <cellStyle name="Note 7 2 3 3 2 3 2" xfId="29464"/>
    <cellStyle name="Note 7 2 3 3 2 4" xfId="29465"/>
    <cellStyle name="Note 7 2 3 3 3" xfId="29466"/>
    <cellStyle name="Note 7 2 3 3 3 2" xfId="29467"/>
    <cellStyle name="Note 7 2 3 3 3 2 2" xfId="29468"/>
    <cellStyle name="Note 7 2 3 3 3 3" xfId="29469"/>
    <cellStyle name="Note 7 2 3 3 4" xfId="29470"/>
    <cellStyle name="Note 7 2 3 3 4 2" xfId="29471"/>
    <cellStyle name="Note 7 2 3 3 5" xfId="29472"/>
    <cellStyle name="Note 7 2 3 4" xfId="29473"/>
    <cellStyle name="Note 7 2 3 4 2" xfId="29474"/>
    <cellStyle name="Note 7 2 3 4 2 2" xfId="29475"/>
    <cellStyle name="Note 7 2 3 4 2 2 2" xfId="29476"/>
    <cellStyle name="Note 7 2 3 4 2 3" xfId="29477"/>
    <cellStyle name="Note 7 2 3 4 3" xfId="29478"/>
    <cellStyle name="Note 7 2 3 4 3 2" xfId="29479"/>
    <cellStyle name="Note 7 2 3 4 4" xfId="29480"/>
    <cellStyle name="Note 7 2 3 5" xfId="29481"/>
    <cellStyle name="Note 7 2 3 5 2" xfId="29482"/>
    <cellStyle name="Note 7 2 3 5 2 2" xfId="29483"/>
    <cellStyle name="Note 7 2 3 5 3" xfId="29484"/>
    <cellStyle name="Note 7 2 3 6" xfId="29485"/>
    <cellStyle name="Note 7 2 3 6 2" xfId="29486"/>
    <cellStyle name="Note 7 2 3 7" xfId="29487"/>
    <cellStyle name="Note 7 2 3 7 2" xfId="29488"/>
    <cellStyle name="Note 7 2 3 8" xfId="29489"/>
    <cellStyle name="Note 7 2 3 8 2" xfId="29490"/>
    <cellStyle name="Note 7 2 3 9" xfId="29491"/>
    <cellStyle name="Note 7 2 4" xfId="29492"/>
    <cellStyle name="Note 7 2 4 2" xfId="29493"/>
    <cellStyle name="Note 7 2 4 2 2" xfId="29494"/>
    <cellStyle name="Note 7 2 4 2 2 2" xfId="29495"/>
    <cellStyle name="Note 7 2 4 2 2 2 2" xfId="29496"/>
    <cellStyle name="Note 7 2 4 2 2 2 2 2" xfId="29497"/>
    <cellStyle name="Note 7 2 4 2 2 2 3" xfId="29498"/>
    <cellStyle name="Note 7 2 4 2 2 3" xfId="29499"/>
    <cellStyle name="Note 7 2 4 2 2 3 2" xfId="29500"/>
    <cellStyle name="Note 7 2 4 2 2 4" xfId="29501"/>
    <cellStyle name="Note 7 2 4 2 3" xfId="29502"/>
    <cellStyle name="Note 7 2 4 2 3 2" xfId="29503"/>
    <cellStyle name="Note 7 2 4 2 3 2 2" xfId="29504"/>
    <cellStyle name="Note 7 2 4 2 3 3" xfId="29505"/>
    <cellStyle name="Note 7 2 4 2 4" xfId="29506"/>
    <cellStyle name="Note 7 2 4 2 4 2" xfId="29507"/>
    <cellStyle name="Note 7 2 4 2 5" xfId="29508"/>
    <cellStyle name="Note 7 2 4 2 5 2" xfId="29509"/>
    <cellStyle name="Note 7 2 4 2 6" xfId="29510"/>
    <cellStyle name="Note 7 2 4 3" xfId="29511"/>
    <cellStyle name="Note 7 2 4 3 2" xfId="29512"/>
    <cellStyle name="Note 7 2 4 3 2 2" xfId="29513"/>
    <cellStyle name="Note 7 2 4 3 2 2 2" xfId="29514"/>
    <cellStyle name="Note 7 2 4 3 2 3" xfId="29515"/>
    <cellStyle name="Note 7 2 4 3 3" xfId="29516"/>
    <cellStyle name="Note 7 2 4 3 3 2" xfId="29517"/>
    <cellStyle name="Note 7 2 4 3 4" xfId="29518"/>
    <cellStyle name="Note 7 2 4 4" xfId="29519"/>
    <cellStyle name="Note 7 2 4 4 2" xfId="29520"/>
    <cellStyle name="Note 7 2 4 4 2 2" xfId="29521"/>
    <cellStyle name="Note 7 2 4 4 3" xfId="29522"/>
    <cellStyle name="Note 7 2 4 5" xfId="29523"/>
    <cellStyle name="Note 7 2 4 5 2" xfId="29524"/>
    <cellStyle name="Note 7 2 4 6" xfId="29525"/>
    <cellStyle name="Note 7 2 4 6 2" xfId="29526"/>
    <cellStyle name="Note 7 2 4 7" xfId="29527"/>
    <cellStyle name="Note 7 2 4 7 2" xfId="29528"/>
    <cellStyle name="Note 7 2 4 8" xfId="29529"/>
    <cellStyle name="Note 7 2 5" xfId="29530"/>
    <cellStyle name="Note 7 2 5 2" xfId="29531"/>
    <cellStyle name="Note 7 2 5 2 2" xfId="29532"/>
    <cellStyle name="Note 7 2 5 2 2 2" xfId="29533"/>
    <cellStyle name="Note 7 2 5 2 2 2 2" xfId="29534"/>
    <cellStyle name="Note 7 2 5 2 2 3" xfId="29535"/>
    <cellStyle name="Note 7 2 5 2 3" xfId="29536"/>
    <cellStyle name="Note 7 2 5 2 3 2" xfId="29537"/>
    <cellStyle name="Note 7 2 5 2 4" xfId="29538"/>
    <cellStyle name="Note 7 2 5 3" xfId="29539"/>
    <cellStyle name="Note 7 2 5 3 2" xfId="29540"/>
    <cellStyle name="Note 7 2 5 3 2 2" xfId="29541"/>
    <cellStyle name="Note 7 2 5 3 3" xfId="29542"/>
    <cellStyle name="Note 7 2 5 4" xfId="29543"/>
    <cellStyle name="Note 7 2 5 4 2" xfId="29544"/>
    <cellStyle name="Note 7 2 5 5" xfId="29545"/>
    <cellStyle name="Note 7 2 5 5 2" xfId="29546"/>
    <cellStyle name="Note 7 2 5 6" xfId="29547"/>
    <cellStyle name="Note 7 2 6" xfId="29548"/>
    <cellStyle name="Note 7 2 6 2" xfId="29549"/>
    <cellStyle name="Note 7 2 6 2 2" xfId="29550"/>
    <cellStyle name="Note 7 2 6 2 2 2" xfId="29551"/>
    <cellStyle name="Note 7 2 6 2 3" xfId="29552"/>
    <cellStyle name="Note 7 2 6 3" xfId="29553"/>
    <cellStyle name="Note 7 2 6 3 2" xfId="29554"/>
    <cellStyle name="Note 7 2 6 4" xfId="29555"/>
    <cellStyle name="Note 7 2 7" xfId="29556"/>
    <cellStyle name="Note 7 2 7 2" xfId="29557"/>
    <cellStyle name="Note 7 2 7 2 2" xfId="29558"/>
    <cellStyle name="Note 7 2 7 3" xfId="29559"/>
    <cellStyle name="Note 7 2 8" xfId="29560"/>
    <cellStyle name="Note 7 2 8 2" xfId="29561"/>
    <cellStyle name="Note 7 2 9" xfId="29562"/>
    <cellStyle name="Note 7 2 9 2" xfId="29563"/>
    <cellStyle name="Note 7 3" xfId="29564"/>
    <cellStyle name="Note 7 3 10" xfId="29565"/>
    <cellStyle name="Note 7 3 2" xfId="29566"/>
    <cellStyle name="Note 7 3 2 2" xfId="29567"/>
    <cellStyle name="Note 7 3 2 2 2" xfId="29568"/>
    <cellStyle name="Note 7 3 2 2 2 2" xfId="29569"/>
    <cellStyle name="Note 7 3 2 2 2 2 2" xfId="29570"/>
    <cellStyle name="Note 7 3 2 2 2 2 2 2" xfId="29571"/>
    <cellStyle name="Note 7 3 2 2 2 2 2 2 2" xfId="29572"/>
    <cellStyle name="Note 7 3 2 2 2 2 2 3" xfId="29573"/>
    <cellStyle name="Note 7 3 2 2 2 2 3" xfId="29574"/>
    <cellStyle name="Note 7 3 2 2 2 2 3 2" xfId="29575"/>
    <cellStyle name="Note 7 3 2 2 2 2 4" xfId="29576"/>
    <cellStyle name="Note 7 3 2 2 2 3" xfId="29577"/>
    <cellStyle name="Note 7 3 2 2 2 3 2" xfId="29578"/>
    <cellStyle name="Note 7 3 2 2 2 3 2 2" xfId="29579"/>
    <cellStyle name="Note 7 3 2 2 2 3 3" xfId="29580"/>
    <cellStyle name="Note 7 3 2 2 2 4" xfId="29581"/>
    <cellStyle name="Note 7 3 2 2 2 4 2" xfId="29582"/>
    <cellStyle name="Note 7 3 2 2 2 5" xfId="29583"/>
    <cellStyle name="Note 7 3 2 2 3" xfId="29584"/>
    <cellStyle name="Note 7 3 2 2 3 2" xfId="29585"/>
    <cellStyle name="Note 7 3 2 2 3 2 2" xfId="29586"/>
    <cellStyle name="Note 7 3 2 2 3 2 2 2" xfId="29587"/>
    <cellStyle name="Note 7 3 2 2 3 2 3" xfId="29588"/>
    <cellStyle name="Note 7 3 2 2 3 3" xfId="29589"/>
    <cellStyle name="Note 7 3 2 2 3 3 2" xfId="29590"/>
    <cellStyle name="Note 7 3 2 2 3 4" xfId="29591"/>
    <cellStyle name="Note 7 3 2 2 4" xfId="29592"/>
    <cellStyle name="Note 7 3 2 2 4 2" xfId="29593"/>
    <cellStyle name="Note 7 3 2 2 4 2 2" xfId="29594"/>
    <cellStyle name="Note 7 3 2 2 4 3" xfId="29595"/>
    <cellStyle name="Note 7 3 2 2 5" xfId="29596"/>
    <cellStyle name="Note 7 3 2 2 5 2" xfId="29597"/>
    <cellStyle name="Note 7 3 2 2 6" xfId="29598"/>
    <cellStyle name="Note 7 3 2 2 6 2" xfId="29599"/>
    <cellStyle name="Note 7 3 2 2 7" xfId="29600"/>
    <cellStyle name="Note 7 3 2 2 7 2" xfId="29601"/>
    <cellStyle name="Note 7 3 2 2 8" xfId="29602"/>
    <cellStyle name="Note 7 3 2 3" xfId="29603"/>
    <cellStyle name="Note 7 3 2 3 2" xfId="29604"/>
    <cellStyle name="Note 7 3 2 3 2 2" xfId="29605"/>
    <cellStyle name="Note 7 3 2 3 2 2 2" xfId="29606"/>
    <cellStyle name="Note 7 3 2 3 2 2 2 2" xfId="29607"/>
    <cellStyle name="Note 7 3 2 3 2 2 3" xfId="29608"/>
    <cellStyle name="Note 7 3 2 3 2 3" xfId="29609"/>
    <cellStyle name="Note 7 3 2 3 2 3 2" xfId="29610"/>
    <cellStyle name="Note 7 3 2 3 2 4" xfId="29611"/>
    <cellStyle name="Note 7 3 2 3 3" xfId="29612"/>
    <cellStyle name="Note 7 3 2 3 3 2" xfId="29613"/>
    <cellStyle name="Note 7 3 2 3 3 2 2" xfId="29614"/>
    <cellStyle name="Note 7 3 2 3 3 3" xfId="29615"/>
    <cellStyle name="Note 7 3 2 3 4" xfId="29616"/>
    <cellStyle name="Note 7 3 2 3 4 2" xfId="29617"/>
    <cellStyle name="Note 7 3 2 3 5" xfId="29618"/>
    <cellStyle name="Note 7 3 2 4" xfId="29619"/>
    <cellStyle name="Note 7 3 2 4 2" xfId="29620"/>
    <cellStyle name="Note 7 3 2 4 2 2" xfId="29621"/>
    <cellStyle name="Note 7 3 2 4 2 2 2" xfId="29622"/>
    <cellStyle name="Note 7 3 2 4 2 3" xfId="29623"/>
    <cellStyle name="Note 7 3 2 4 3" xfId="29624"/>
    <cellStyle name="Note 7 3 2 4 3 2" xfId="29625"/>
    <cellStyle name="Note 7 3 2 4 4" xfId="29626"/>
    <cellStyle name="Note 7 3 2 5" xfId="29627"/>
    <cellStyle name="Note 7 3 2 5 2" xfId="29628"/>
    <cellStyle name="Note 7 3 2 5 2 2" xfId="29629"/>
    <cellStyle name="Note 7 3 2 5 3" xfId="29630"/>
    <cellStyle name="Note 7 3 2 6" xfId="29631"/>
    <cellStyle name="Note 7 3 2 6 2" xfId="29632"/>
    <cellStyle name="Note 7 3 2 7" xfId="29633"/>
    <cellStyle name="Note 7 3 2 7 2" xfId="29634"/>
    <cellStyle name="Note 7 3 2 8" xfId="29635"/>
    <cellStyle name="Note 7 3 2 8 2" xfId="29636"/>
    <cellStyle name="Note 7 3 2 9" xfId="29637"/>
    <cellStyle name="Note 7 3 3" xfId="29638"/>
    <cellStyle name="Note 7 3 3 2" xfId="29639"/>
    <cellStyle name="Note 7 3 3 2 2" xfId="29640"/>
    <cellStyle name="Note 7 3 3 2 2 2" xfId="29641"/>
    <cellStyle name="Note 7 3 3 2 2 2 2" xfId="29642"/>
    <cellStyle name="Note 7 3 3 2 2 2 2 2" xfId="29643"/>
    <cellStyle name="Note 7 3 3 2 2 2 3" xfId="29644"/>
    <cellStyle name="Note 7 3 3 2 2 3" xfId="29645"/>
    <cellStyle name="Note 7 3 3 2 2 3 2" xfId="29646"/>
    <cellStyle name="Note 7 3 3 2 2 4" xfId="29647"/>
    <cellStyle name="Note 7 3 3 2 3" xfId="29648"/>
    <cellStyle name="Note 7 3 3 2 3 2" xfId="29649"/>
    <cellStyle name="Note 7 3 3 2 3 2 2" xfId="29650"/>
    <cellStyle name="Note 7 3 3 2 3 3" xfId="29651"/>
    <cellStyle name="Note 7 3 3 2 4" xfId="29652"/>
    <cellStyle name="Note 7 3 3 2 4 2" xfId="29653"/>
    <cellStyle name="Note 7 3 3 2 5" xfId="29654"/>
    <cellStyle name="Note 7 3 3 2 5 2" xfId="29655"/>
    <cellStyle name="Note 7 3 3 2 6" xfId="29656"/>
    <cellStyle name="Note 7 3 3 3" xfId="29657"/>
    <cellStyle name="Note 7 3 3 3 2" xfId="29658"/>
    <cellStyle name="Note 7 3 3 3 2 2" xfId="29659"/>
    <cellStyle name="Note 7 3 3 3 2 2 2" xfId="29660"/>
    <cellStyle name="Note 7 3 3 3 2 3" xfId="29661"/>
    <cellStyle name="Note 7 3 3 3 3" xfId="29662"/>
    <cellStyle name="Note 7 3 3 3 3 2" xfId="29663"/>
    <cellStyle name="Note 7 3 3 3 4" xfId="29664"/>
    <cellStyle name="Note 7 3 3 4" xfId="29665"/>
    <cellStyle name="Note 7 3 3 4 2" xfId="29666"/>
    <cellStyle name="Note 7 3 3 4 2 2" xfId="29667"/>
    <cellStyle name="Note 7 3 3 4 3" xfId="29668"/>
    <cellStyle name="Note 7 3 3 5" xfId="29669"/>
    <cellStyle name="Note 7 3 3 5 2" xfId="29670"/>
    <cellStyle name="Note 7 3 3 6" xfId="29671"/>
    <cellStyle name="Note 7 3 3 6 2" xfId="29672"/>
    <cellStyle name="Note 7 3 3 7" xfId="29673"/>
    <cellStyle name="Note 7 3 3 7 2" xfId="29674"/>
    <cellStyle name="Note 7 3 3 8" xfId="29675"/>
    <cellStyle name="Note 7 3 4" xfId="29676"/>
    <cellStyle name="Note 7 3 4 2" xfId="29677"/>
    <cellStyle name="Note 7 3 4 2 2" xfId="29678"/>
    <cellStyle name="Note 7 3 4 2 2 2" xfId="29679"/>
    <cellStyle name="Note 7 3 4 2 2 2 2" xfId="29680"/>
    <cellStyle name="Note 7 3 4 2 2 3" xfId="29681"/>
    <cellStyle name="Note 7 3 4 2 3" xfId="29682"/>
    <cellStyle name="Note 7 3 4 2 3 2" xfId="29683"/>
    <cellStyle name="Note 7 3 4 2 4" xfId="29684"/>
    <cellStyle name="Note 7 3 4 3" xfId="29685"/>
    <cellStyle name="Note 7 3 4 3 2" xfId="29686"/>
    <cellStyle name="Note 7 3 4 3 2 2" xfId="29687"/>
    <cellStyle name="Note 7 3 4 3 3" xfId="29688"/>
    <cellStyle name="Note 7 3 4 4" xfId="29689"/>
    <cellStyle name="Note 7 3 4 4 2" xfId="29690"/>
    <cellStyle name="Note 7 3 4 5" xfId="29691"/>
    <cellStyle name="Note 7 3 4 5 2" xfId="29692"/>
    <cellStyle name="Note 7 3 4 6" xfId="29693"/>
    <cellStyle name="Note 7 3 5" xfId="29694"/>
    <cellStyle name="Note 7 3 5 2" xfId="29695"/>
    <cellStyle name="Note 7 3 5 2 2" xfId="29696"/>
    <cellStyle name="Note 7 3 5 2 2 2" xfId="29697"/>
    <cellStyle name="Note 7 3 5 2 3" xfId="29698"/>
    <cellStyle name="Note 7 3 5 3" xfId="29699"/>
    <cellStyle name="Note 7 3 5 3 2" xfId="29700"/>
    <cellStyle name="Note 7 3 5 4" xfId="29701"/>
    <cellStyle name="Note 7 3 6" xfId="29702"/>
    <cellStyle name="Note 7 3 6 2" xfId="29703"/>
    <cellStyle name="Note 7 3 6 2 2" xfId="29704"/>
    <cellStyle name="Note 7 3 6 3" xfId="29705"/>
    <cellStyle name="Note 7 3 7" xfId="29706"/>
    <cellStyle name="Note 7 3 7 2" xfId="29707"/>
    <cellStyle name="Note 7 3 8" xfId="29708"/>
    <cellStyle name="Note 7 3 8 2" xfId="29709"/>
    <cellStyle name="Note 7 3 9" xfId="29710"/>
    <cellStyle name="Note 7 3 9 2" xfId="29711"/>
    <cellStyle name="Note 7 4" xfId="29712"/>
    <cellStyle name="Note 7 4 2" xfId="29713"/>
    <cellStyle name="Note 7 4 2 2" xfId="29714"/>
    <cellStyle name="Note 7 4 2 2 2" xfId="29715"/>
    <cellStyle name="Note 7 4 2 2 2 2" xfId="29716"/>
    <cellStyle name="Note 7 4 2 2 2 2 2" xfId="29717"/>
    <cellStyle name="Note 7 4 2 2 2 2 2 2" xfId="29718"/>
    <cellStyle name="Note 7 4 2 2 2 2 3" xfId="29719"/>
    <cellStyle name="Note 7 4 2 2 2 3" xfId="29720"/>
    <cellStyle name="Note 7 4 2 2 2 3 2" xfId="29721"/>
    <cellStyle name="Note 7 4 2 2 2 4" xfId="29722"/>
    <cellStyle name="Note 7 4 2 2 3" xfId="29723"/>
    <cellStyle name="Note 7 4 2 2 3 2" xfId="29724"/>
    <cellStyle name="Note 7 4 2 2 3 2 2" xfId="29725"/>
    <cellStyle name="Note 7 4 2 2 3 3" xfId="29726"/>
    <cellStyle name="Note 7 4 2 2 4" xfId="29727"/>
    <cellStyle name="Note 7 4 2 2 4 2" xfId="29728"/>
    <cellStyle name="Note 7 4 2 2 5" xfId="29729"/>
    <cellStyle name="Note 7 4 2 3" xfId="29730"/>
    <cellStyle name="Note 7 4 2 3 2" xfId="29731"/>
    <cellStyle name="Note 7 4 2 3 2 2" xfId="29732"/>
    <cellStyle name="Note 7 4 2 3 2 2 2" xfId="29733"/>
    <cellStyle name="Note 7 4 2 3 2 3" xfId="29734"/>
    <cellStyle name="Note 7 4 2 3 3" xfId="29735"/>
    <cellStyle name="Note 7 4 2 3 3 2" xfId="29736"/>
    <cellStyle name="Note 7 4 2 3 4" xfId="29737"/>
    <cellStyle name="Note 7 4 2 4" xfId="29738"/>
    <cellStyle name="Note 7 4 2 4 2" xfId="29739"/>
    <cellStyle name="Note 7 4 2 4 2 2" xfId="29740"/>
    <cellStyle name="Note 7 4 2 4 3" xfId="29741"/>
    <cellStyle name="Note 7 4 2 5" xfId="29742"/>
    <cellStyle name="Note 7 4 2 5 2" xfId="29743"/>
    <cellStyle name="Note 7 4 2 6" xfId="29744"/>
    <cellStyle name="Note 7 4 2 6 2" xfId="29745"/>
    <cellStyle name="Note 7 4 2 7" xfId="29746"/>
    <cellStyle name="Note 7 4 2 7 2" xfId="29747"/>
    <cellStyle name="Note 7 4 2 8" xfId="29748"/>
    <cellStyle name="Note 7 4 3" xfId="29749"/>
    <cellStyle name="Note 7 4 3 2" xfId="29750"/>
    <cellStyle name="Note 7 4 3 2 2" xfId="29751"/>
    <cellStyle name="Note 7 4 3 2 2 2" xfId="29752"/>
    <cellStyle name="Note 7 4 3 2 2 2 2" xfId="29753"/>
    <cellStyle name="Note 7 4 3 2 2 3" xfId="29754"/>
    <cellStyle name="Note 7 4 3 2 3" xfId="29755"/>
    <cellStyle name="Note 7 4 3 2 3 2" xfId="29756"/>
    <cellStyle name="Note 7 4 3 2 4" xfId="29757"/>
    <cellStyle name="Note 7 4 3 3" xfId="29758"/>
    <cellStyle name="Note 7 4 3 3 2" xfId="29759"/>
    <cellStyle name="Note 7 4 3 3 2 2" xfId="29760"/>
    <cellStyle name="Note 7 4 3 3 3" xfId="29761"/>
    <cellStyle name="Note 7 4 3 4" xfId="29762"/>
    <cellStyle name="Note 7 4 3 4 2" xfId="29763"/>
    <cellStyle name="Note 7 4 3 5" xfId="29764"/>
    <cellStyle name="Note 7 4 4" xfId="29765"/>
    <cellStyle name="Note 7 4 4 2" xfId="29766"/>
    <cellStyle name="Note 7 4 4 2 2" xfId="29767"/>
    <cellStyle name="Note 7 4 4 2 2 2" xfId="29768"/>
    <cellStyle name="Note 7 4 4 2 3" xfId="29769"/>
    <cellStyle name="Note 7 4 4 3" xfId="29770"/>
    <cellStyle name="Note 7 4 4 3 2" xfId="29771"/>
    <cellStyle name="Note 7 4 4 4" xfId="29772"/>
    <cellStyle name="Note 7 4 5" xfId="29773"/>
    <cellStyle name="Note 7 4 5 2" xfId="29774"/>
    <cellStyle name="Note 7 4 5 2 2" xfId="29775"/>
    <cellStyle name="Note 7 4 5 3" xfId="29776"/>
    <cellStyle name="Note 7 4 6" xfId="29777"/>
    <cellStyle name="Note 7 4 6 2" xfId="29778"/>
    <cellStyle name="Note 7 4 7" xfId="29779"/>
    <cellStyle name="Note 7 4 7 2" xfId="29780"/>
    <cellStyle name="Note 7 4 8" xfId="29781"/>
    <cellStyle name="Note 7 4 8 2" xfId="29782"/>
    <cellStyle name="Note 7 4 9" xfId="29783"/>
    <cellStyle name="Note 7 5" xfId="29784"/>
    <cellStyle name="Note 7 5 2" xfId="29785"/>
    <cellStyle name="Note 7 5 2 2" xfId="29786"/>
    <cellStyle name="Note 7 5 2 2 2" xfId="29787"/>
    <cellStyle name="Note 7 5 2 2 2 2" xfId="29788"/>
    <cellStyle name="Note 7 5 2 2 2 2 2" xfId="29789"/>
    <cellStyle name="Note 7 5 2 2 2 3" xfId="29790"/>
    <cellStyle name="Note 7 5 2 2 3" xfId="29791"/>
    <cellStyle name="Note 7 5 2 2 3 2" xfId="29792"/>
    <cellStyle name="Note 7 5 2 2 4" xfId="29793"/>
    <cellStyle name="Note 7 5 2 3" xfId="29794"/>
    <cellStyle name="Note 7 5 2 3 2" xfId="29795"/>
    <cellStyle name="Note 7 5 2 3 2 2" xfId="29796"/>
    <cellStyle name="Note 7 5 2 3 3" xfId="29797"/>
    <cellStyle name="Note 7 5 2 4" xfId="29798"/>
    <cellStyle name="Note 7 5 2 4 2" xfId="29799"/>
    <cellStyle name="Note 7 5 2 5" xfId="29800"/>
    <cellStyle name="Note 7 5 2 5 2" xfId="29801"/>
    <cellStyle name="Note 7 5 2 6" xfId="29802"/>
    <cellStyle name="Note 7 5 3" xfId="29803"/>
    <cellStyle name="Note 7 5 3 2" xfId="29804"/>
    <cellStyle name="Note 7 5 3 2 2" xfId="29805"/>
    <cellStyle name="Note 7 5 3 2 2 2" xfId="29806"/>
    <cellStyle name="Note 7 5 3 2 3" xfId="29807"/>
    <cellStyle name="Note 7 5 3 3" xfId="29808"/>
    <cellStyle name="Note 7 5 3 3 2" xfId="29809"/>
    <cellStyle name="Note 7 5 3 4" xfId="29810"/>
    <cellStyle name="Note 7 5 4" xfId="29811"/>
    <cellStyle name="Note 7 5 4 2" xfId="29812"/>
    <cellStyle name="Note 7 5 4 2 2" xfId="29813"/>
    <cellStyle name="Note 7 5 4 3" xfId="29814"/>
    <cellStyle name="Note 7 5 5" xfId="29815"/>
    <cellStyle name="Note 7 5 5 2" xfId="29816"/>
    <cellStyle name="Note 7 5 6" xfId="29817"/>
    <cellStyle name="Note 7 5 6 2" xfId="29818"/>
    <cellStyle name="Note 7 5 7" xfId="29819"/>
    <cellStyle name="Note 7 5 7 2" xfId="29820"/>
    <cellStyle name="Note 7 5 8" xfId="29821"/>
    <cellStyle name="Note 7 6" xfId="29822"/>
    <cellStyle name="Note 7 6 2" xfId="29823"/>
    <cellStyle name="Note 7 6 2 2" xfId="29824"/>
    <cellStyle name="Note 7 6 2 2 2" xfId="29825"/>
    <cellStyle name="Note 7 6 2 2 2 2" xfId="29826"/>
    <cellStyle name="Note 7 6 2 2 3" xfId="29827"/>
    <cellStyle name="Note 7 6 2 3" xfId="29828"/>
    <cellStyle name="Note 7 6 2 3 2" xfId="29829"/>
    <cellStyle name="Note 7 6 2 4" xfId="29830"/>
    <cellStyle name="Note 7 6 3" xfId="29831"/>
    <cellStyle name="Note 7 6 3 2" xfId="29832"/>
    <cellStyle name="Note 7 6 3 2 2" xfId="29833"/>
    <cellStyle name="Note 7 6 3 3" xfId="29834"/>
    <cellStyle name="Note 7 6 4" xfId="29835"/>
    <cellStyle name="Note 7 6 4 2" xfId="29836"/>
    <cellStyle name="Note 7 6 5" xfId="29837"/>
    <cellStyle name="Note 7 6 5 2" xfId="29838"/>
    <cellStyle name="Note 7 6 6" xfId="29839"/>
    <cellStyle name="Note 7 7" xfId="29840"/>
    <cellStyle name="Note 7 7 2" xfId="29841"/>
    <cellStyle name="Note 7 7 2 2" xfId="29842"/>
    <cellStyle name="Note 7 7 2 2 2" xfId="29843"/>
    <cellStyle name="Note 7 7 2 3" xfId="29844"/>
    <cellStyle name="Note 7 7 3" xfId="29845"/>
    <cellStyle name="Note 7 7 3 2" xfId="29846"/>
    <cellStyle name="Note 7 7 4" xfId="29847"/>
    <cellStyle name="Note 7 8" xfId="29848"/>
    <cellStyle name="Note 7 8 2" xfId="29849"/>
    <cellStyle name="Note 7 8 2 2" xfId="29850"/>
    <cellStyle name="Note 7 8 3" xfId="29851"/>
    <cellStyle name="Note 7 9" xfId="29852"/>
    <cellStyle name="Note 7 9 2" xfId="29853"/>
    <cellStyle name="Output 2" xfId="29854"/>
    <cellStyle name="Output 3" xfId="29855"/>
    <cellStyle name="Percent 2" xfId="29856"/>
    <cellStyle name="Percent 2 2" xfId="30679"/>
    <cellStyle name="Percent 2 3" xfId="30680"/>
    <cellStyle name="Percent 2 4" xfId="30753"/>
    <cellStyle name="Percent 3" xfId="30738"/>
    <cellStyle name="Percent 5" xfId="30739"/>
    <cellStyle name="Percentuale 2" xfId="29857"/>
    <cellStyle name="Percentuale 2 2" xfId="29858"/>
    <cellStyle name="Percentuale 2 3" xfId="29859"/>
    <cellStyle name="Percentuale 2 3 2" xfId="29860"/>
    <cellStyle name="Percentuale 2 4" xfId="29861"/>
    <cellStyle name="Percentuale 2 5" xfId="29862"/>
    <cellStyle name="Percentuale 3" xfId="29863"/>
    <cellStyle name="Percentuale 3 2" xfId="29864"/>
    <cellStyle name="Percentuale 3 3" xfId="29865"/>
    <cellStyle name="Percentuale 4" xfId="29866"/>
    <cellStyle name="Percentuale 4 2" xfId="29867"/>
    <cellStyle name="Percentuale 4 2 2" xfId="29868"/>
    <cellStyle name="Percentuale 4 2 2 2" xfId="29869"/>
    <cellStyle name="Percentuale 4 2 3" xfId="29870"/>
    <cellStyle name="Percentuale 4 2 4" xfId="29871"/>
    <cellStyle name="Percentuale 4 2 5" xfId="29872"/>
    <cellStyle name="Percentuale 4 3" xfId="29873"/>
    <cellStyle name="Percentuale 4 3 2" xfId="29874"/>
    <cellStyle name="Percentuale 4 4" xfId="29875"/>
    <cellStyle name="Percentuale 4 5" xfId="29876"/>
    <cellStyle name="Percentuale 4 6" xfId="29877"/>
    <cellStyle name="Percentuale 5" xfId="29878"/>
    <cellStyle name="Percentuale 5 2" xfId="29879"/>
    <cellStyle name="Percentuale 5 2 2" xfId="29880"/>
    <cellStyle name="Percentuale 5 3" xfId="29881"/>
    <cellStyle name="Percentuale 5 4" xfId="29882"/>
    <cellStyle name="Percentuale 6" xfId="29883"/>
    <cellStyle name="Percentuale 7" xfId="29884"/>
    <cellStyle name="Percentuale 8" xfId="29885"/>
    <cellStyle name="Percentuale 9" xfId="29886"/>
    <cellStyle name="Salida" xfId="30740"/>
    <cellStyle name="SAPBEXaggData" xfId="29887"/>
    <cellStyle name="SAPBEXaggDataEmph" xfId="29888"/>
    <cellStyle name="SAPBEXaggItem" xfId="29889"/>
    <cellStyle name="SAPBEXaggItemX" xfId="29890"/>
    <cellStyle name="SAPBEXchaText" xfId="29891"/>
    <cellStyle name="SAPBEXexcBad7" xfId="29892"/>
    <cellStyle name="SAPBEXexcBad8" xfId="29893"/>
    <cellStyle name="SAPBEXexcBad9" xfId="29894"/>
    <cellStyle name="SAPBEXexcCritical4" xfId="29895"/>
    <cellStyle name="SAPBEXexcCritical5" xfId="29896"/>
    <cellStyle name="SAPBEXexcCritical6" xfId="29897"/>
    <cellStyle name="SAPBEXexcGood1" xfId="29898"/>
    <cellStyle name="SAPBEXexcGood2" xfId="29899"/>
    <cellStyle name="SAPBEXexcGood3" xfId="29900"/>
    <cellStyle name="SAPBEXfilterDrill" xfId="29901"/>
    <cellStyle name="SAPBEXfilterItem" xfId="29902"/>
    <cellStyle name="SAPBEXfilterText" xfId="29903"/>
    <cellStyle name="SAPBEXformats" xfId="29904"/>
    <cellStyle name="SAPBEXheaderItem" xfId="29905"/>
    <cellStyle name="SAPBEXheaderText" xfId="29906"/>
    <cellStyle name="SAPBEXHLevel0" xfId="29907"/>
    <cellStyle name="SAPBEXHLevel0X" xfId="29908"/>
    <cellStyle name="SAPBEXHLevel1" xfId="29909"/>
    <cellStyle name="SAPBEXHLevel1X" xfId="29910"/>
    <cellStyle name="SAPBEXHLevel2" xfId="29911"/>
    <cellStyle name="SAPBEXHLevel2X" xfId="29912"/>
    <cellStyle name="SAPBEXHLevel3" xfId="29913"/>
    <cellStyle name="SAPBEXHLevel3X" xfId="29914"/>
    <cellStyle name="SAPBEXinputData" xfId="29915"/>
    <cellStyle name="SAPBEXresData" xfId="29916"/>
    <cellStyle name="SAPBEXresDataEmph" xfId="29917"/>
    <cellStyle name="SAPBEXresItem" xfId="29918"/>
    <cellStyle name="SAPBEXresItemX" xfId="29919"/>
    <cellStyle name="SAPBEXstdData" xfId="29920"/>
    <cellStyle name="SAPBEXstdDataEmph" xfId="29921"/>
    <cellStyle name="SAPBEXstdItem" xfId="29922"/>
    <cellStyle name="SAPBEXstdItemX" xfId="29923"/>
    <cellStyle name="SAPBEXtitle" xfId="29924"/>
    <cellStyle name="SAPBEXundefined" xfId="29925"/>
    <cellStyle name="Sheet Title" xfId="29926"/>
    <cellStyle name="Sotto_titolo_tabella" xfId="29927"/>
    <cellStyle name="Standaard 2" xfId="30681"/>
    <cellStyle name="Standaard 2 2" xfId="30682"/>
    <cellStyle name="Standaard 2 3" xfId="30683"/>
    <cellStyle name="Standaard_UCM-StatBull mrt 2006 2-6" xfId="30684"/>
    <cellStyle name="Standard 10" xfId="30685"/>
    <cellStyle name="Standard 11" xfId="30686"/>
    <cellStyle name="Standard 2" xfId="30687"/>
    <cellStyle name="Standard 3" xfId="30688"/>
    <cellStyle name="Standard 4" xfId="30689"/>
    <cellStyle name="Standard 5" xfId="30690"/>
    <cellStyle name="Standard 6" xfId="30691"/>
    <cellStyle name="Standard 7" xfId="30692"/>
    <cellStyle name="Standard 8" xfId="30693"/>
    <cellStyle name="Standard 9" xfId="30694"/>
    <cellStyle name="Standard_ECB-table2" xfId="30741"/>
    <cellStyle name="Stile 1" xfId="29928"/>
    <cellStyle name="Style 1" xfId="30695"/>
    <cellStyle name="test" xfId="30742"/>
    <cellStyle name="Testo avviso 2" xfId="29929"/>
    <cellStyle name="Testo avviso 2 2" xfId="29930"/>
    <cellStyle name="Testo avviso 3" xfId="29931"/>
    <cellStyle name="Testo descrittivo 2" xfId="29932"/>
    <cellStyle name="Testo descrittivo 2 2" xfId="29933"/>
    <cellStyle name="Testo descrittivo 3" xfId="29934"/>
    <cellStyle name="Texto de advertencia" xfId="30743"/>
    <cellStyle name="Texto explicativo" xfId="30744"/>
    <cellStyle name="Title 2" xfId="29935"/>
    <cellStyle name="Titolo 1 2" xfId="29936"/>
    <cellStyle name="Titolo 1 2 2" xfId="29937"/>
    <cellStyle name="Titolo 1 3" xfId="29938"/>
    <cellStyle name="Titolo 2 2" xfId="29939"/>
    <cellStyle name="Titolo 2 2 2" xfId="29940"/>
    <cellStyle name="Titolo 2 3" xfId="29941"/>
    <cellStyle name="Titolo 3 2" xfId="29942"/>
    <cellStyle name="Titolo 3 2 2" xfId="29943"/>
    <cellStyle name="Titolo 3 3" xfId="29944"/>
    <cellStyle name="Titolo 4 2" xfId="29945"/>
    <cellStyle name="Titolo 4 2 2" xfId="29946"/>
    <cellStyle name="Titolo 4 3" xfId="29947"/>
    <cellStyle name="Titolo 5" xfId="29948"/>
    <cellStyle name="Titolo 6" xfId="29949"/>
    <cellStyle name="Título" xfId="30745"/>
    <cellStyle name="Título 1" xfId="30746"/>
    <cellStyle name="Título 2" xfId="30747"/>
    <cellStyle name="Título 3" xfId="30748"/>
    <cellStyle name="Total 2" xfId="29950"/>
    <cellStyle name="Totale 2" xfId="29951"/>
    <cellStyle name="Totale 2 2" xfId="29952"/>
    <cellStyle name="Totale 3" xfId="29953"/>
    <cellStyle name="Valore non valido 2" xfId="29954"/>
    <cellStyle name="Valore non valido 2 2" xfId="29955"/>
    <cellStyle name="Valore non valido 3" xfId="29956"/>
    <cellStyle name="Valore valido 2" xfId="29957"/>
    <cellStyle name="Valore valido 2 2" xfId="29958"/>
    <cellStyle name="Valore valido 3" xfId="29959"/>
    <cellStyle name="Valore valido 5" xfId="29960"/>
    <cellStyle name="Valuta (0)_dd" xfId="29961"/>
    <cellStyle name="Währung [0]_Bamumlauf" xfId="30749"/>
    <cellStyle name="Währung_Bamumlauf" xfId="30750"/>
    <cellStyle name="Warning Text 2" xfId="2996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4.xml"/><Relationship Id="rId21" Type="http://schemas.openxmlformats.org/officeDocument/2006/relationships/externalLink" Target="externalLinks/externalLink5.xml"/><Relationship Id="rId22" Type="http://schemas.openxmlformats.org/officeDocument/2006/relationships/externalLink" Target="externalLinks/externalLink6.xml"/><Relationship Id="rId23" Type="http://schemas.openxmlformats.org/officeDocument/2006/relationships/externalLink" Target="externalLinks/externalLink7.xml"/><Relationship Id="rId24" Type="http://schemas.openxmlformats.org/officeDocument/2006/relationships/externalLink" Target="externalLinks/externalLink8.xml"/><Relationship Id="rId25" Type="http://schemas.openxmlformats.org/officeDocument/2006/relationships/externalLink" Target="externalLinks/externalLink9.xml"/><Relationship Id="rId26" Type="http://schemas.openxmlformats.org/officeDocument/2006/relationships/externalLink" Target="externalLinks/externalLink10.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externalLink" Target="externalLinks/externalLink2.xml"/><Relationship Id="rId19" Type="http://schemas.openxmlformats.org/officeDocument/2006/relationships/externalLink" Target="externalLinks/externalLink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 Id="rId3"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 Id="rId3" Type="http://schemas.openxmlformats.org/officeDocument/2006/relationships/chartUserShapes" Target="../drawings/drawing28.xml"/></Relationships>
</file>

<file path=xl/charts/_rels/chart1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 Id="rId3"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 Id="rId3"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 Id="rId3"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1'!$B$2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1'!$B$3:$B$16</c:f>
              <c:numCache>
                <c:formatCode>General</c:formatCode>
                <c:ptCount val="14"/>
                <c:pt idx="0">
                  <c:v>39.5704284405943</c:v>
                </c:pt>
                <c:pt idx="1">
                  <c:v>40.04180713053634</c:v>
                </c:pt>
                <c:pt idx="2">
                  <c:v>40.3481653645079</c:v>
                </c:pt>
                <c:pt idx="3">
                  <c:v>41.88839332613435</c:v>
                </c:pt>
                <c:pt idx="4">
                  <c:v>43.31177491599311</c:v>
                </c:pt>
                <c:pt idx="5">
                  <c:v>43.8720339732203</c:v>
                </c:pt>
                <c:pt idx="6">
                  <c:v>41.52211793537696</c:v>
                </c:pt>
                <c:pt idx="7">
                  <c:v>43.31848110855353</c:v>
                </c:pt>
                <c:pt idx="8">
                  <c:v>44.99907865728254</c:v>
                </c:pt>
                <c:pt idx="9">
                  <c:v>45.27363600990036</c:v>
                </c:pt>
                <c:pt idx="10">
                  <c:v>45.49722562698975</c:v>
                </c:pt>
                <c:pt idx="11">
                  <c:v>46.3110131162131</c:v>
                </c:pt>
                <c:pt idx="12">
                  <c:v>47.18117776100298</c:v>
                </c:pt>
                <c:pt idx="13">
                  <c:v>47.96697678095414</c:v>
                </c:pt>
              </c:numCache>
            </c:numRef>
          </c:val>
          <c:smooth val="0"/>
          <c:extLst xmlns:c16r2="http://schemas.microsoft.com/office/drawing/2015/06/chart">
            <c:ext xmlns:c16="http://schemas.microsoft.com/office/drawing/2014/chart" uri="{C3380CC4-5D6E-409C-BE32-E72D297353CC}">
              <c16:uniqueId val="{00000000-2D10-4FD2-A710-AD958FDEF291}"/>
            </c:ext>
          </c:extLst>
        </c:ser>
        <c:ser>
          <c:idx val="1"/>
          <c:order val="1"/>
          <c:tx>
            <c:strRef>
              <c:f>'Data 1'!$C$2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1'!$C$3:$C$16</c:f>
              <c:numCache>
                <c:formatCode>General</c:formatCode>
                <c:ptCount val="14"/>
                <c:pt idx="0">
                  <c:v>37.37371514325877</c:v>
                </c:pt>
                <c:pt idx="1">
                  <c:v>38.19046450650744</c:v>
                </c:pt>
                <c:pt idx="2">
                  <c:v>38.56981179070588</c:v>
                </c:pt>
                <c:pt idx="3">
                  <c:v>39.23871215676637</c:v>
                </c:pt>
                <c:pt idx="4">
                  <c:v>39.91624513146689</c:v>
                </c:pt>
                <c:pt idx="5">
                  <c:v>39.76540140368967</c:v>
                </c:pt>
                <c:pt idx="6">
                  <c:v>38.38080437434705</c:v>
                </c:pt>
                <c:pt idx="7">
                  <c:v>38.91774941778991</c:v>
                </c:pt>
                <c:pt idx="8">
                  <c:v>39.51079349980096</c:v>
                </c:pt>
                <c:pt idx="9">
                  <c:v>39.38117527145169</c:v>
                </c:pt>
                <c:pt idx="10">
                  <c:v>39.44682119093812</c:v>
                </c:pt>
                <c:pt idx="11">
                  <c:v>39.33431684498386</c:v>
                </c:pt>
                <c:pt idx="12">
                  <c:v>39.65744605025058</c:v>
                </c:pt>
                <c:pt idx="13">
                  <c:v>39.84529923800337</c:v>
                </c:pt>
              </c:numCache>
            </c:numRef>
          </c:val>
          <c:smooth val="0"/>
          <c:extLst xmlns:c16r2="http://schemas.microsoft.com/office/drawing/2015/06/chart">
            <c:ext xmlns:c16="http://schemas.microsoft.com/office/drawing/2014/chart" uri="{C3380CC4-5D6E-409C-BE32-E72D297353CC}">
              <c16:uniqueId val="{00000001-2D10-4FD2-A710-AD958FDEF291}"/>
            </c:ext>
          </c:extLst>
        </c:ser>
        <c:ser>
          <c:idx val="2"/>
          <c:order val="2"/>
          <c:tx>
            <c:strRef>
              <c:f>'Data 1'!$D$2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1'!$D$3:$D$16</c:f>
              <c:numCache>
                <c:formatCode>General</c:formatCode>
                <c:ptCount val="14"/>
                <c:pt idx="0">
                  <c:v>37.99325818004393</c:v>
                </c:pt>
                <c:pt idx="1">
                  <c:v>38.3445251008004</c:v>
                </c:pt>
                <c:pt idx="2">
                  <c:v>38.49767511739218</c:v>
                </c:pt>
                <c:pt idx="3">
                  <c:v>39.11442166746981</c:v>
                </c:pt>
                <c:pt idx="4">
                  <c:v>39.45538091135762</c:v>
                </c:pt>
                <c:pt idx="5">
                  <c:v>38.73910189350215</c:v>
                </c:pt>
                <c:pt idx="6">
                  <c:v>36.39116285696657</c:v>
                </c:pt>
                <c:pt idx="7">
                  <c:v>36.82985233948007</c:v>
                </c:pt>
                <c:pt idx="8">
                  <c:v>36.87962143076829</c:v>
                </c:pt>
                <c:pt idx="9">
                  <c:v>35.69696800682012</c:v>
                </c:pt>
                <c:pt idx="10">
                  <c:v>34.94681999787338</c:v>
                </c:pt>
                <c:pt idx="11">
                  <c:v>34.71519728455061</c:v>
                </c:pt>
                <c:pt idx="12">
                  <c:v>34.89391831420375</c:v>
                </c:pt>
                <c:pt idx="13">
                  <c:v>35.12141930056617</c:v>
                </c:pt>
              </c:numCache>
            </c:numRef>
          </c:val>
          <c:smooth val="0"/>
          <c:extLst xmlns:c16r2="http://schemas.microsoft.com/office/drawing/2015/06/chart">
            <c:ext xmlns:c16="http://schemas.microsoft.com/office/drawing/2014/chart" uri="{C3380CC4-5D6E-409C-BE32-E72D297353CC}">
              <c16:uniqueId val="{00000002-2D10-4FD2-A710-AD958FDEF291}"/>
            </c:ext>
          </c:extLst>
        </c:ser>
        <c:dLbls>
          <c:showLegendKey val="0"/>
          <c:showVal val="0"/>
          <c:showCatName val="0"/>
          <c:showSerName val="0"/>
          <c:showPercent val="0"/>
          <c:showBubbleSize val="0"/>
        </c:dLbls>
        <c:smooth val="0"/>
        <c:axId val="2127391600"/>
        <c:axId val="2127394080"/>
      </c:lineChart>
      <c:catAx>
        <c:axId val="2127391600"/>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127394080"/>
        <c:crosses val="autoZero"/>
        <c:auto val="1"/>
        <c:lblAlgn val="ctr"/>
        <c:lblOffset val="100"/>
        <c:tickLblSkip val="2"/>
        <c:tickMarkSkip val="1"/>
        <c:noMultiLvlLbl val="0"/>
      </c:catAx>
      <c:valAx>
        <c:axId val="2127394080"/>
        <c:scaling>
          <c:orientation val="minMax"/>
          <c:max val="50.0"/>
          <c:min val="34.0"/>
        </c:scaling>
        <c:delete val="0"/>
        <c:axPos val="l"/>
        <c:numFmt formatCode="General" sourceLinked="1"/>
        <c:majorTickMark val="out"/>
        <c:minorTickMark val="none"/>
        <c:tickLblPos val="nextTo"/>
        <c:crossAx val="2127391600"/>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2'!$A$15</c:f>
              <c:strCache>
                <c:ptCount val="1"/>
                <c:pt idx="0">
                  <c:v>United States</c:v>
                </c:pt>
              </c:strCache>
            </c:strRef>
          </c:tx>
          <c:spPr>
            <a:ln w="28575" cap="rnd">
              <a:solidFill>
                <a:srgbClr val="002060"/>
              </a:solidFill>
              <a:round/>
            </a:ln>
            <a:effectLst/>
          </c:spPr>
          <c:marker>
            <c:symbol val="none"/>
          </c:marker>
          <c:cat>
            <c:numRef>
              <c:f>'Data 2'!$B$14:$D$14</c:f>
              <c:numCache>
                <c:formatCode>General</c:formatCode>
                <c:ptCount val="3"/>
                <c:pt idx="0">
                  <c:v>1999.0</c:v>
                </c:pt>
                <c:pt idx="1">
                  <c:v>2007.0</c:v>
                </c:pt>
                <c:pt idx="2">
                  <c:v>2016.0</c:v>
                </c:pt>
              </c:numCache>
            </c:numRef>
          </c:cat>
          <c:val>
            <c:numRef>
              <c:f>'Data 2'!$B$15:$D$15</c:f>
              <c:numCache>
                <c:formatCode>0.0000</c:formatCode>
                <c:ptCount val="3"/>
                <c:pt idx="0">
                  <c:v>10.23191726968561</c:v>
                </c:pt>
                <c:pt idx="1">
                  <c:v>7.569657868414908</c:v>
                </c:pt>
                <c:pt idx="2">
                  <c:v>8.87092661106245</c:v>
                </c:pt>
              </c:numCache>
            </c:numRef>
          </c:val>
          <c:smooth val="0"/>
          <c:extLst xmlns:c16r2="http://schemas.microsoft.com/office/drawing/2015/06/chart">
            <c:ext xmlns:c16="http://schemas.microsoft.com/office/drawing/2014/chart" uri="{C3380CC4-5D6E-409C-BE32-E72D297353CC}">
              <c16:uniqueId val="{00000000-0C3D-4695-B548-1268E6881AFB}"/>
            </c:ext>
          </c:extLst>
        </c:ser>
        <c:ser>
          <c:idx val="1"/>
          <c:order val="1"/>
          <c:tx>
            <c:strRef>
              <c:f>'Data 2'!$A$16</c:f>
              <c:strCache>
                <c:ptCount val="1"/>
                <c:pt idx="0">
                  <c:v>China</c:v>
                </c:pt>
              </c:strCache>
            </c:strRef>
          </c:tx>
          <c:spPr>
            <a:ln w="28575" cap="rnd">
              <a:solidFill>
                <a:schemeClr val="accent5">
                  <a:lumMod val="75000"/>
                </a:schemeClr>
              </a:solidFill>
              <a:prstDash val="solid"/>
              <a:round/>
            </a:ln>
            <a:effectLst/>
          </c:spPr>
          <c:marker>
            <c:symbol val="none"/>
          </c:marker>
          <c:cat>
            <c:numRef>
              <c:f>'Data 2'!$B$14:$D$14</c:f>
              <c:numCache>
                <c:formatCode>General</c:formatCode>
                <c:ptCount val="3"/>
                <c:pt idx="0">
                  <c:v>1999.0</c:v>
                </c:pt>
                <c:pt idx="1">
                  <c:v>2007.0</c:v>
                </c:pt>
                <c:pt idx="2">
                  <c:v>2016.0</c:v>
                </c:pt>
              </c:numCache>
            </c:numRef>
          </c:cat>
          <c:val>
            <c:numRef>
              <c:f>'Data 2'!$B$16:$D$16</c:f>
              <c:numCache>
                <c:formatCode>0.0000</c:formatCode>
                <c:ptCount val="3"/>
                <c:pt idx="0">
                  <c:v>1.378398502025818</c:v>
                </c:pt>
                <c:pt idx="1">
                  <c:v>3.10216511040784</c:v>
                </c:pt>
                <c:pt idx="2">
                  <c:v>6.370546862407944</c:v>
                </c:pt>
              </c:numCache>
            </c:numRef>
          </c:val>
          <c:smooth val="0"/>
          <c:extLst xmlns:c16r2="http://schemas.microsoft.com/office/drawing/2015/06/chart">
            <c:ext xmlns:c16="http://schemas.microsoft.com/office/drawing/2014/chart" uri="{C3380CC4-5D6E-409C-BE32-E72D297353CC}">
              <c16:uniqueId val="{00000001-0C3D-4695-B548-1268E6881AFB}"/>
            </c:ext>
          </c:extLst>
        </c:ser>
        <c:ser>
          <c:idx val="2"/>
          <c:order val="2"/>
          <c:tx>
            <c:strRef>
              <c:f>'Data 2'!$A$17</c:f>
              <c:strCache>
                <c:ptCount val="1"/>
                <c:pt idx="0">
                  <c:v>France</c:v>
                </c:pt>
              </c:strCache>
            </c:strRef>
          </c:tx>
          <c:spPr>
            <a:ln w="28575" cap="rnd">
              <a:solidFill>
                <a:srgbClr val="C00000"/>
              </a:solidFill>
              <a:prstDash val="solid"/>
              <a:round/>
            </a:ln>
            <a:effectLst/>
          </c:spPr>
          <c:marker>
            <c:symbol val="none"/>
          </c:marker>
          <c:cat>
            <c:numRef>
              <c:f>'Data 2'!$B$14:$D$14</c:f>
              <c:numCache>
                <c:formatCode>General</c:formatCode>
                <c:ptCount val="3"/>
                <c:pt idx="0">
                  <c:v>1999.0</c:v>
                </c:pt>
                <c:pt idx="1">
                  <c:v>2007.0</c:v>
                </c:pt>
                <c:pt idx="2">
                  <c:v>2016.0</c:v>
                </c:pt>
              </c:numCache>
            </c:numRef>
          </c:cat>
          <c:val>
            <c:numRef>
              <c:f>'Data 2'!$B$17:$D$17</c:f>
              <c:numCache>
                <c:formatCode>0.0000</c:formatCode>
                <c:ptCount val="3"/>
                <c:pt idx="0">
                  <c:v>11.4899953591483</c:v>
                </c:pt>
                <c:pt idx="1">
                  <c:v>9.499663813330751</c:v>
                </c:pt>
                <c:pt idx="2">
                  <c:v>8.388266090841174</c:v>
                </c:pt>
              </c:numCache>
            </c:numRef>
          </c:val>
          <c:smooth val="0"/>
          <c:extLst xmlns:c16r2="http://schemas.microsoft.com/office/drawing/2015/06/chart">
            <c:ext xmlns:c16="http://schemas.microsoft.com/office/drawing/2014/chart" uri="{C3380CC4-5D6E-409C-BE32-E72D297353CC}">
              <c16:uniqueId val="{00000002-0C3D-4695-B548-1268E6881AFB}"/>
            </c:ext>
          </c:extLst>
        </c:ser>
        <c:ser>
          <c:idx val="3"/>
          <c:order val="3"/>
          <c:tx>
            <c:strRef>
              <c:f>'Data 2'!$A$18</c:f>
              <c:strCache>
                <c:ptCount val="1"/>
                <c:pt idx="0">
                  <c:v>Italy</c:v>
                </c:pt>
              </c:strCache>
            </c:strRef>
          </c:tx>
          <c:spPr>
            <a:ln w="28575" cap="rnd">
              <a:solidFill>
                <a:schemeClr val="accent3">
                  <a:lumMod val="50000"/>
                </a:schemeClr>
              </a:solidFill>
              <a:round/>
            </a:ln>
            <a:effectLst/>
          </c:spPr>
          <c:marker>
            <c:symbol val="none"/>
          </c:marker>
          <c:cat>
            <c:numRef>
              <c:f>'Data 2'!$B$14:$D$14</c:f>
              <c:numCache>
                <c:formatCode>General</c:formatCode>
                <c:ptCount val="3"/>
                <c:pt idx="0">
                  <c:v>1999.0</c:v>
                </c:pt>
                <c:pt idx="1">
                  <c:v>2007.0</c:v>
                </c:pt>
                <c:pt idx="2">
                  <c:v>2016.0</c:v>
                </c:pt>
              </c:numCache>
            </c:numRef>
          </c:cat>
          <c:val>
            <c:numRef>
              <c:f>'Data 2'!$B$18:$D$18</c:f>
              <c:numCache>
                <c:formatCode>0.0000</c:formatCode>
                <c:ptCount val="3"/>
                <c:pt idx="0">
                  <c:v>7.465160223785053</c:v>
                </c:pt>
                <c:pt idx="1">
                  <c:v>6.673683791008794</c:v>
                </c:pt>
                <c:pt idx="2">
                  <c:v>5.07656373596568</c:v>
                </c:pt>
              </c:numCache>
            </c:numRef>
          </c:val>
          <c:smooth val="0"/>
          <c:extLst xmlns:c16r2="http://schemas.microsoft.com/office/drawing/2015/06/chart">
            <c:ext xmlns:c16="http://schemas.microsoft.com/office/drawing/2014/chart" uri="{C3380CC4-5D6E-409C-BE32-E72D297353CC}">
              <c16:uniqueId val="{00000003-0C3D-4695-B548-1268E6881AFB}"/>
            </c:ext>
          </c:extLst>
        </c:ser>
        <c:ser>
          <c:idx val="4"/>
          <c:order val="4"/>
          <c:tx>
            <c:strRef>
              <c:f>'Data 2'!$A$19</c:f>
              <c:strCache>
                <c:ptCount val="1"/>
                <c:pt idx="0">
                  <c:v>Poland, Hungary and Czech Republic</c:v>
                </c:pt>
              </c:strCache>
            </c:strRef>
          </c:tx>
          <c:spPr>
            <a:ln w="28575" cap="rnd">
              <a:solidFill>
                <a:schemeClr val="accent2">
                  <a:lumMod val="60000"/>
                  <a:lumOff val="40000"/>
                </a:schemeClr>
              </a:solidFill>
              <a:prstDash val="solid"/>
              <a:round/>
            </a:ln>
            <a:effectLst/>
          </c:spPr>
          <c:marker>
            <c:symbol val="none"/>
          </c:marker>
          <c:cat>
            <c:numRef>
              <c:f>'Data 2'!$B$14:$D$14</c:f>
              <c:numCache>
                <c:formatCode>General</c:formatCode>
                <c:ptCount val="3"/>
                <c:pt idx="0">
                  <c:v>1999.0</c:v>
                </c:pt>
                <c:pt idx="1">
                  <c:v>2007.0</c:v>
                </c:pt>
                <c:pt idx="2">
                  <c:v>2016.0</c:v>
                </c:pt>
              </c:numCache>
            </c:numRef>
          </c:cat>
          <c:val>
            <c:numRef>
              <c:f>'Data 2'!$B$19:$D$19</c:f>
              <c:numCache>
                <c:formatCode>0.0000</c:formatCode>
                <c:ptCount val="3"/>
                <c:pt idx="0">
                  <c:v>6.140615258371706</c:v>
                </c:pt>
                <c:pt idx="1">
                  <c:v>8.255261171393609</c:v>
                </c:pt>
                <c:pt idx="2">
                  <c:v>9.574959451146153</c:v>
                </c:pt>
              </c:numCache>
            </c:numRef>
          </c:val>
          <c:smooth val="0"/>
          <c:extLst xmlns:c16r2="http://schemas.microsoft.com/office/drawing/2015/06/chart">
            <c:ext xmlns:c16="http://schemas.microsoft.com/office/drawing/2014/chart" uri="{C3380CC4-5D6E-409C-BE32-E72D297353CC}">
              <c16:uniqueId val="{00000004-0C3D-4695-B548-1268E6881AFB}"/>
            </c:ext>
          </c:extLst>
        </c:ser>
        <c:dLbls>
          <c:showLegendKey val="0"/>
          <c:showVal val="0"/>
          <c:showCatName val="0"/>
          <c:showSerName val="0"/>
          <c:showPercent val="0"/>
          <c:showBubbleSize val="0"/>
        </c:dLbls>
        <c:smooth val="0"/>
        <c:axId val="-2090988768"/>
        <c:axId val="-2090991920"/>
      </c:lineChart>
      <c:catAx>
        <c:axId val="-2090988768"/>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90991920"/>
        <c:crosses val="autoZero"/>
        <c:auto val="1"/>
        <c:lblAlgn val="ctr"/>
        <c:lblOffset val="100"/>
        <c:noMultiLvlLbl val="0"/>
      </c:catAx>
      <c:valAx>
        <c:axId val="-2090991920"/>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90988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1023142577"/>
          <c:y val="0.0415657752850458"/>
          <c:w val="0.456038819391889"/>
          <c:h val="0.833491489919416"/>
        </c:manualLayout>
      </c:layout>
      <c:barChart>
        <c:barDir val="col"/>
        <c:grouping val="stacked"/>
        <c:varyColors val="0"/>
        <c:ser>
          <c:idx val="2"/>
          <c:order val="2"/>
          <c:tx>
            <c:strRef>
              <c:f>'Data 3'!$D$1</c:f>
              <c:strCache>
                <c:ptCount val="1"/>
                <c:pt idx="0">
                  <c:v>   25-34</c:v>
                </c:pt>
              </c:strCache>
            </c:strRef>
          </c:tx>
          <c:spPr>
            <a:solidFill>
              <a:schemeClr val="accent6">
                <a:lumMod val="40000"/>
                <a:lumOff val="60000"/>
              </a:schemeClr>
            </a:solidFill>
            <a:ln>
              <a:solidFill>
                <a:schemeClr val="tx1"/>
              </a:solidFill>
            </a:ln>
          </c:spPr>
          <c:invertIfNegative val="0"/>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3'!$D$2:$D$16</c:f>
              <c:numCache>
                <c:formatCode>0</c:formatCode>
                <c:ptCount val="15"/>
                <c:pt idx="0">
                  <c:v>6.175235680899945</c:v>
                </c:pt>
                <c:pt idx="1">
                  <c:v>5.57896511039946</c:v>
                </c:pt>
                <c:pt idx="2">
                  <c:v>6.048454469507101</c:v>
                </c:pt>
                <c:pt idx="3">
                  <c:v>8.141099877930452</c:v>
                </c:pt>
                <c:pt idx="4">
                  <c:v>9.149977497749775</c:v>
                </c:pt>
                <c:pt idx="5">
                  <c:v>11.56307779832172</c:v>
                </c:pt>
                <c:pt idx="6">
                  <c:v>11.73230153785618</c:v>
                </c:pt>
                <c:pt idx="7">
                  <c:v>10.85458074014589</c:v>
                </c:pt>
                <c:pt idx="8">
                  <c:v>11.79545606862811</c:v>
                </c:pt>
                <c:pt idx="9">
                  <c:v>11.58239455069426</c:v>
                </c:pt>
                <c:pt idx="10">
                  <c:v>10.90414916465512</c:v>
                </c:pt>
                <c:pt idx="11">
                  <c:v>12.94257374891664</c:v>
                </c:pt>
                <c:pt idx="12">
                  <c:v>13.48</c:v>
                </c:pt>
                <c:pt idx="13">
                  <c:v>14.09459127730955</c:v>
                </c:pt>
                <c:pt idx="14">
                  <c:v>15.08425305478912</c:v>
                </c:pt>
              </c:numCache>
            </c:numRef>
          </c:val>
        </c:ser>
        <c:dLbls>
          <c:showLegendKey val="0"/>
          <c:showVal val="0"/>
          <c:showCatName val="0"/>
          <c:showSerName val="0"/>
          <c:showPercent val="0"/>
          <c:showBubbleSize val="0"/>
        </c:dLbls>
        <c:gapWidth val="150"/>
        <c:overlap val="100"/>
        <c:axId val="-2039357136"/>
        <c:axId val="-2039347008"/>
      </c:barChart>
      <c:lineChart>
        <c:grouping val="standard"/>
        <c:varyColors val="0"/>
        <c:ser>
          <c:idx val="0"/>
          <c:order val="0"/>
          <c:tx>
            <c:strRef>
              <c:f>'Data 3'!$B$1</c:f>
              <c:strCache>
                <c:ptCount val="1"/>
                <c:pt idx="0">
                  <c:v>Number of college graduates leaving Italy (left)</c:v>
                </c:pt>
              </c:strCache>
            </c:strRef>
          </c:tx>
          <c:spPr>
            <a:ln w="28575">
              <a:solidFill>
                <a:srgbClr val="C00000"/>
              </a:solidFill>
              <a:prstDash val="solid"/>
            </a:ln>
          </c:spPr>
          <c:marker>
            <c:symbol val="none"/>
          </c:marker>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3'!$B$2:$B$16</c:f>
              <c:numCache>
                <c:formatCode>General</c:formatCode>
                <c:ptCount val="15"/>
                <c:pt idx="0">
                  <c:v>3.356</c:v>
                </c:pt>
                <c:pt idx="1">
                  <c:v>3.874</c:v>
                </c:pt>
                <c:pt idx="2">
                  <c:v>3.993</c:v>
                </c:pt>
                <c:pt idx="3">
                  <c:v>5.973</c:v>
                </c:pt>
                <c:pt idx="4">
                  <c:v>7.62</c:v>
                </c:pt>
                <c:pt idx="5">
                  <c:v>7.285</c:v>
                </c:pt>
                <c:pt idx="6">
                  <c:v>8.103</c:v>
                </c:pt>
                <c:pt idx="7">
                  <c:v>7.218</c:v>
                </c:pt>
                <c:pt idx="8">
                  <c:v>8.146000000000001</c:v>
                </c:pt>
                <c:pt idx="9">
                  <c:v>10.559</c:v>
                </c:pt>
                <c:pt idx="10">
                  <c:v>14.527</c:v>
                </c:pt>
                <c:pt idx="11">
                  <c:v>19.08</c:v>
                </c:pt>
                <c:pt idx="12">
                  <c:v>19.544</c:v>
                </c:pt>
                <c:pt idx="13">
                  <c:v>22.585</c:v>
                </c:pt>
                <c:pt idx="14">
                  <c:v>24.678</c:v>
                </c:pt>
              </c:numCache>
            </c:numRef>
          </c:val>
          <c:smooth val="0"/>
        </c:ser>
        <c:ser>
          <c:idx val="1"/>
          <c:order val="1"/>
          <c:tx>
            <c:strRef>
              <c:f>'Data 3'!$C$1</c:f>
              <c:strCache>
                <c:ptCount val="1"/>
                <c:pt idx="0">
                  <c:v>Number of college graduates returning to Italy (left)</c:v>
                </c:pt>
              </c:strCache>
            </c:strRef>
          </c:tx>
          <c:spPr>
            <a:ln w="28575">
              <a:solidFill>
                <a:schemeClr val="tx1"/>
              </a:solidFill>
            </a:ln>
          </c:spPr>
          <c:marker>
            <c:symbol val="none"/>
          </c:marker>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3'!$C$2:$C$16</c:f>
              <c:numCache>
                <c:formatCode>General</c:formatCode>
                <c:ptCount val="15"/>
                <c:pt idx="0">
                  <c:v>4.682</c:v>
                </c:pt>
                <c:pt idx="1">
                  <c:v>4.857</c:v>
                </c:pt>
                <c:pt idx="2">
                  <c:v>4.225</c:v>
                </c:pt>
                <c:pt idx="3">
                  <c:v>4.532</c:v>
                </c:pt>
                <c:pt idx="4">
                  <c:v>4.615</c:v>
                </c:pt>
                <c:pt idx="5">
                  <c:v>4.833</c:v>
                </c:pt>
                <c:pt idx="6">
                  <c:v>5.26</c:v>
                </c:pt>
                <c:pt idx="7">
                  <c:v>4.319</c:v>
                </c:pt>
                <c:pt idx="8">
                  <c:v>4.535</c:v>
                </c:pt>
                <c:pt idx="9">
                  <c:v>5.695</c:v>
                </c:pt>
                <c:pt idx="10">
                  <c:v>5.697</c:v>
                </c:pt>
                <c:pt idx="11">
                  <c:v>6.141</c:v>
                </c:pt>
                <c:pt idx="12">
                  <c:v>7.232</c:v>
                </c:pt>
                <c:pt idx="13">
                  <c:v>7.565</c:v>
                </c:pt>
                <c:pt idx="14">
                  <c:v>10.199</c:v>
                </c:pt>
              </c:numCache>
            </c:numRef>
          </c:val>
          <c:smooth val="0"/>
        </c:ser>
        <c:dLbls>
          <c:showLegendKey val="0"/>
          <c:showVal val="0"/>
          <c:showCatName val="0"/>
          <c:showSerName val="0"/>
          <c:showPercent val="0"/>
          <c:showBubbleSize val="0"/>
        </c:dLbls>
        <c:marker val="1"/>
        <c:smooth val="0"/>
        <c:axId val="-2039331328"/>
        <c:axId val="-2039334208"/>
      </c:lineChart>
      <c:catAx>
        <c:axId val="-2039331328"/>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39334208"/>
        <c:crosses val="autoZero"/>
        <c:auto val="1"/>
        <c:lblAlgn val="ctr"/>
        <c:lblOffset val="100"/>
        <c:tickLblSkip val="2"/>
        <c:noMultiLvlLbl val="0"/>
      </c:catAx>
      <c:valAx>
        <c:axId val="-2039334208"/>
        <c:scaling>
          <c:orientation val="minMax"/>
        </c:scaling>
        <c:delete val="0"/>
        <c:axPos val="l"/>
        <c:title>
          <c:tx>
            <c:rich>
              <a:bodyPr rot="-5400000" vert="horz"/>
              <a:lstStyle/>
              <a:p>
                <a:pPr>
                  <a:defRPr b="0"/>
                </a:pPr>
                <a:r>
                  <a:rPr lang="en-US" b="0"/>
                  <a:t>Number of college-educated migrants older than 25 (thousands)</a:t>
                </a:r>
              </a:p>
            </c:rich>
          </c:tx>
          <c:layout>
            <c:manualLayout>
              <c:xMode val="edge"/>
              <c:yMode val="edge"/>
              <c:x val="1.13129467963815E-5"/>
              <c:y val="0.096889705890625"/>
            </c:manualLayout>
          </c:layout>
          <c:overlay val="0"/>
        </c:title>
        <c:numFmt formatCode="#,##0" sourceLinked="0"/>
        <c:majorTickMark val="out"/>
        <c:minorTickMark val="none"/>
        <c:tickLblPos val="nextTo"/>
        <c:crossAx val="-2039331328"/>
        <c:crosses val="autoZero"/>
        <c:crossBetween val="between"/>
      </c:valAx>
      <c:valAx>
        <c:axId val="-2039347008"/>
        <c:scaling>
          <c:orientation val="minMax"/>
        </c:scaling>
        <c:delete val="0"/>
        <c:axPos val="r"/>
        <c:title>
          <c:tx>
            <c:rich>
              <a:bodyPr rot="5400000" vert="horz"/>
              <a:lstStyle/>
              <a:p>
                <a:pPr>
                  <a:defRPr b="0"/>
                </a:pPr>
                <a:r>
                  <a:rPr lang="en-US" b="0"/>
                  <a:t>Share of 25 to 34 years-olds among migrants with college degrees </a:t>
                </a:r>
              </a:p>
            </c:rich>
          </c:tx>
          <c:layout>
            <c:manualLayout>
              <c:xMode val="edge"/>
              <c:yMode val="edge"/>
              <c:x val="0.629552035633079"/>
              <c:y val="0.0931207993787129"/>
            </c:manualLayout>
          </c:layout>
          <c:overlay val="0"/>
        </c:title>
        <c:numFmt formatCode="0" sourceLinked="1"/>
        <c:majorTickMark val="out"/>
        <c:minorTickMark val="none"/>
        <c:tickLblPos val="nextTo"/>
        <c:crossAx val="-2039357136"/>
        <c:crosses val="max"/>
        <c:crossBetween val="between"/>
      </c:valAx>
      <c:catAx>
        <c:axId val="-2039357136"/>
        <c:scaling>
          <c:orientation val="minMax"/>
        </c:scaling>
        <c:delete val="1"/>
        <c:axPos val="b"/>
        <c:numFmt formatCode="General" sourceLinked="1"/>
        <c:majorTickMark val="out"/>
        <c:minorTickMark val="none"/>
        <c:tickLblPos val="nextTo"/>
        <c:crossAx val="-2039347008"/>
        <c:crosses val="autoZero"/>
        <c:auto val="1"/>
        <c:lblAlgn val="ctr"/>
        <c:lblOffset val="100"/>
        <c:noMultiLvlLbl val="0"/>
      </c:catAx>
    </c:plotArea>
    <c:legend>
      <c:legendPos val="r"/>
      <c:layout>
        <c:manualLayout>
          <c:xMode val="edge"/>
          <c:yMode val="edge"/>
          <c:x val="0.702265779179924"/>
          <c:y val="0.0623237884801973"/>
          <c:w val="0.255409824518122"/>
          <c:h val="0.817974196249828"/>
        </c:manualLayout>
      </c:layout>
      <c:overlay val="0"/>
      <c:spPr>
        <a:ln>
          <a:solidFill>
            <a:schemeClr val="tx1"/>
          </a:solidFill>
        </a:ln>
      </c:spPr>
    </c:legend>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4'!$A$4</c:f>
              <c:strCache>
                <c:ptCount val="1"/>
                <c:pt idx="0">
                  <c:v>2001-16 Change</c:v>
                </c:pt>
              </c:strCache>
            </c:strRef>
          </c:tx>
          <c:spPr>
            <a:solidFill>
              <a:schemeClr val="accent2">
                <a:lumMod val="75000"/>
              </a:schemeClr>
            </a:solidFill>
            <a:ln>
              <a:solidFill>
                <a:schemeClr val="tx1"/>
              </a:solidFill>
            </a:ln>
          </c:spPr>
          <c:invertIfNegative val="0"/>
          <c:cat>
            <c:strRef>
              <c:f>'Data 4'!$B$1:$D$1</c:f>
              <c:strCache>
                <c:ptCount val="3"/>
                <c:pt idx="0">
                  <c:v>Italy</c:v>
                </c:pt>
                <c:pt idx="1">
                  <c:v>France</c:v>
                </c:pt>
                <c:pt idx="2">
                  <c:v>Germany</c:v>
                </c:pt>
              </c:strCache>
            </c:strRef>
          </c:cat>
          <c:val>
            <c:numRef>
              <c:f>'Data 4'!$B$4:$D$4</c:f>
              <c:numCache>
                <c:formatCode>General</c:formatCode>
                <c:ptCount val="3"/>
                <c:pt idx="0">
                  <c:v>-38.4981379186688</c:v>
                </c:pt>
                <c:pt idx="1">
                  <c:v>-24.26266142168285</c:v>
                </c:pt>
                <c:pt idx="2">
                  <c:v>-11.6186766654595</c:v>
                </c:pt>
              </c:numCache>
            </c:numRef>
          </c:val>
          <c:extLst xmlns:c16r2="http://schemas.microsoft.com/office/drawing/2015/06/chart">
            <c:ext xmlns:c16="http://schemas.microsoft.com/office/drawing/2014/chart" uri="{C3380CC4-5D6E-409C-BE32-E72D297353CC}">
              <c16:uniqueId val="{00000000-43C5-446E-9C17-C3E43E04D679}"/>
            </c:ext>
          </c:extLst>
        </c:ser>
        <c:dLbls>
          <c:showLegendKey val="0"/>
          <c:showVal val="0"/>
          <c:showCatName val="0"/>
          <c:showSerName val="0"/>
          <c:showPercent val="0"/>
          <c:showBubbleSize val="0"/>
        </c:dLbls>
        <c:gapWidth val="150"/>
        <c:axId val="-2091063136"/>
        <c:axId val="-2091071168"/>
      </c:barChart>
      <c:catAx>
        <c:axId val="-2091063136"/>
        <c:scaling>
          <c:orientation val="minMax"/>
        </c:scaling>
        <c:delete val="0"/>
        <c:axPos val="b"/>
        <c:numFmt formatCode="General" sourceLinked="0"/>
        <c:majorTickMark val="out"/>
        <c:minorTickMark val="out"/>
        <c:tickLblPos val="high"/>
        <c:crossAx val="-2091071168"/>
        <c:crosses val="autoZero"/>
        <c:auto val="1"/>
        <c:lblAlgn val="ctr"/>
        <c:lblOffset val="100"/>
        <c:noMultiLvlLbl val="0"/>
      </c:catAx>
      <c:valAx>
        <c:axId val="-2091071168"/>
        <c:scaling>
          <c:orientation val="minMax"/>
          <c:min val="-40.0"/>
        </c:scaling>
        <c:delete val="0"/>
        <c:axPos val="l"/>
        <c:numFmt formatCode="#,##0" sourceLinked="0"/>
        <c:majorTickMark val="out"/>
        <c:minorTickMark val="none"/>
        <c:tickLblPos val="nextTo"/>
        <c:crossAx val="-2091063136"/>
        <c:crosses val="autoZero"/>
        <c:crossBetween val="between"/>
      </c:valAx>
    </c:plotArea>
    <c:plotVisOnly val="1"/>
    <c:dispBlanksAs val="gap"/>
    <c:showDLblsOverMax val="0"/>
  </c:chart>
  <c:spPr>
    <a:ln>
      <a:noFill/>
    </a:ln>
  </c:spPr>
  <c:txPr>
    <a:bodyPr/>
    <a:lstStyle/>
    <a:p>
      <a:pPr>
        <a:defRPr sz="1100">
          <a:solidFill>
            <a:schemeClr val="tx1">
              <a:lumMod val="65000"/>
              <a:lumOff val="3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US</c:v>
          </c:tx>
          <c:spPr>
            <a:ln w="28575">
              <a:solidFill>
                <a:schemeClr val="accent5"/>
              </a:solidFill>
            </a:ln>
          </c:spPr>
          <c:marker>
            <c:symbol val="none"/>
          </c:marker>
          <c:cat>
            <c:strLit>
              <c:ptCount val="74"/>
              <c:pt idx="0">
                <c:v>Jun 2012</c:v>
              </c:pt>
              <c:pt idx="1">
                <c:v>Jul 12</c:v>
              </c:pt>
              <c:pt idx="2">
                <c:v>Aug 12</c:v>
              </c:pt>
              <c:pt idx="3">
                <c:v>Sep 12</c:v>
              </c:pt>
              <c:pt idx="4">
                <c:v>Oct 12</c:v>
              </c:pt>
              <c:pt idx="5">
                <c:v>Nov 12</c:v>
              </c:pt>
              <c:pt idx="6">
                <c:v>Dec 12</c:v>
              </c:pt>
              <c:pt idx="7">
                <c:v>Jan 13</c:v>
              </c:pt>
              <c:pt idx="8">
                <c:v>Feb 13</c:v>
              </c:pt>
              <c:pt idx="9">
                <c:v>Mar 13</c:v>
              </c:pt>
              <c:pt idx="10">
                <c:v>Apr 13</c:v>
              </c:pt>
              <c:pt idx="11">
                <c:v>May 13</c:v>
              </c:pt>
              <c:pt idx="12">
                <c:v>Jun 13</c:v>
              </c:pt>
              <c:pt idx="13">
                <c:v>Jul 13</c:v>
              </c:pt>
              <c:pt idx="14">
                <c:v>Aug 13</c:v>
              </c:pt>
              <c:pt idx="15">
                <c:v>Sep 13</c:v>
              </c:pt>
              <c:pt idx="16">
                <c:v>Oct 13</c:v>
              </c:pt>
              <c:pt idx="17">
                <c:v>Nov 13</c:v>
              </c:pt>
              <c:pt idx="18">
                <c:v>Dec 13</c:v>
              </c:pt>
              <c:pt idx="19">
                <c:v>Jan 14</c:v>
              </c:pt>
              <c:pt idx="20">
                <c:v>Feb 14</c:v>
              </c:pt>
              <c:pt idx="21">
                <c:v>Mar 14</c:v>
              </c:pt>
              <c:pt idx="22">
                <c:v>Apr 14</c:v>
              </c:pt>
              <c:pt idx="23">
                <c:v>May 14</c:v>
              </c:pt>
              <c:pt idx="24">
                <c:v>Jun 14</c:v>
              </c:pt>
              <c:pt idx="25">
                <c:v>Jul 14</c:v>
              </c:pt>
              <c:pt idx="26">
                <c:v>Aug 14</c:v>
              </c:pt>
              <c:pt idx="27">
                <c:v>Sep 14</c:v>
              </c:pt>
              <c:pt idx="28">
                <c:v>Oct 14</c:v>
              </c:pt>
              <c:pt idx="29">
                <c:v>Nov 14</c:v>
              </c:pt>
              <c:pt idx="30">
                <c:v>Dec 14</c:v>
              </c:pt>
              <c:pt idx="31">
                <c:v>Jan 15</c:v>
              </c:pt>
              <c:pt idx="32">
                <c:v>Feb 15</c:v>
              </c:pt>
              <c:pt idx="33">
                <c:v>Mar 15</c:v>
              </c:pt>
              <c:pt idx="34">
                <c:v>Apr 15</c:v>
              </c:pt>
              <c:pt idx="35">
                <c:v>May 15</c:v>
              </c:pt>
              <c:pt idx="36">
                <c:v>Jun 15</c:v>
              </c:pt>
              <c:pt idx="37">
                <c:v>Jul 15</c:v>
              </c:pt>
              <c:pt idx="38">
                <c:v>Aug 15</c:v>
              </c:pt>
              <c:pt idx="39">
                <c:v>Sep 15</c:v>
              </c:pt>
              <c:pt idx="40">
                <c:v>Oct 15</c:v>
              </c:pt>
              <c:pt idx="41">
                <c:v>Nov 15</c:v>
              </c:pt>
              <c:pt idx="42">
                <c:v>Dec 15</c:v>
              </c:pt>
              <c:pt idx="43">
                <c:v>Jan 16</c:v>
              </c:pt>
              <c:pt idx="44">
                <c:v>Feb 16</c:v>
              </c:pt>
              <c:pt idx="45">
                <c:v>Mar 16</c:v>
              </c:pt>
              <c:pt idx="46">
                <c:v>Apr 16</c:v>
              </c:pt>
              <c:pt idx="47">
                <c:v>May 16</c:v>
              </c:pt>
              <c:pt idx="48">
                <c:v>Jun 16</c:v>
              </c:pt>
              <c:pt idx="49">
                <c:v>Jul 16</c:v>
              </c:pt>
              <c:pt idx="50">
                <c:v>Aug 16</c:v>
              </c:pt>
              <c:pt idx="51">
                <c:v>Sep 16</c:v>
              </c:pt>
              <c:pt idx="52">
                <c:v>Oct 16</c:v>
              </c:pt>
              <c:pt idx="53">
                <c:v>Nov 16</c:v>
              </c:pt>
              <c:pt idx="54">
                <c:v>Dec 16</c:v>
              </c:pt>
              <c:pt idx="55">
                <c:v>Jan 17</c:v>
              </c:pt>
              <c:pt idx="56">
                <c:v>Feb 17</c:v>
              </c:pt>
              <c:pt idx="57">
                <c:v>Mar 17</c:v>
              </c:pt>
              <c:pt idx="58">
                <c:v>Apr 17</c:v>
              </c:pt>
              <c:pt idx="59">
                <c:v>May 17</c:v>
              </c:pt>
              <c:pt idx="60">
                <c:v>Jun 17</c:v>
              </c:pt>
              <c:pt idx="61">
                <c:v>Jul 17</c:v>
              </c:pt>
              <c:pt idx="62">
                <c:v>Aug 17</c:v>
              </c:pt>
              <c:pt idx="63">
                <c:v>Sep 17</c:v>
              </c:pt>
              <c:pt idx="64">
                <c:v>Oct 17</c:v>
              </c:pt>
              <c:pt idx="65">
                <c:v>Nov 17</c:v>
              </c:pt>
              <c:pt idx="66">
                <c:v>Dec 17</c:v>
              </c:pt>
              <c:pt idx="67">
                <c:v>Jan 18</c:v>
              </c:pt>
              <c:pt idx="68">
                <c:v>Feb 18</c:v>
              </c:pt>
              <c:pt idx="69">
                <c:v>Mar 18</c:v>
              </c:pt>
              <c:pt idx="70">
                <c:v>Apr 18</c:v>
              </c:pt>
              <c:pt idx="71">
                <c:v>May 18</c:v>
              </c:pt>
              <c:pt idx="72">
                <c:v>Jun 18</c:v>
              </c:pt>
              <c:pt idx="73">
                <c:v>Jul 18</c:v>
              </c:pt>
            </c:strLit>
          </c:cat>
          <c:val>
            <c:numLit>
              <c:formatCode>General</c:formatCode>
              <c:ptCount val="74"/>
              <c:pt idx="0">
                <c:v>1.863028639880193</c:v>
              </c:pt>
              <c:pt idx="1">
                <c:v>1.787536763617907</c:v>
              </c:pt>
              <c:pt idx="2">
                <c:v>1.735036859483404</c:v>
              </c:pt>
              <c:pt idx="3">
                <c:v>1.764443256393903</c:v>
              </c:pt>
              <c:pt idx="4">
                <c:v>1.809790905357422</c:v>
              </c:pt>
              <c:pt idx="5">
                <c:v>1.807648236516986</c:v>
              </c:pt>
              <c:pt idx="6">
                <c:v>1.70285841307029</c:v>
              </c:pt>
              <c:pt idx="7">
                <c:v>1.619917076885935</c:v>
              </c:pt>
              <c:pt idx="8">
                <c:v>1.54370081054136</c:v>
              </c:pt>
              <c:pt idx="9">
                <c:v>1.48306157714068</c:v>
              </c:pt>
              <c:pt idx="10">
                <c:v>1.438871437686854</c:v>
              </c:pt>
              <c:pt idx="11">
                <c:v>1.440468169470366</c:v>
              </c:pt>
              <c:pt idx="12">
                <c:v>1.474378087364163</c:v>
              </c:pt>
              <c:pt idx="13">
                <c:v>1.522416963432553</c:v>
              </c:pt>
              <c:pt idx="14">
                <c:v>1.543593115330958</c:v>
              </c:pt>
              <c:pt idx="15">
                <c:v>1.54644229129625</c:v>
              </c:pt>
              <c:pt idx="16">
                <c:v>1.551600399066995</c:v>
              </c:pt>
              <c:pt idx="17">
                <c:v>1.578201744604161</c:v>
              </c:pt>
              <c:pt idx="18">
                <c:v>1.578560058198986</c:v>
              </c:pt>
              <c:pt idx="19">
                <c:v>1.535882890598221</c:v>
              </c:pt>
              <c:pt idx="20">
                <c:v>1.517190880511314</c:v>
              </c:pt>
              <c:pt idx="21">
                <c:v>1.57205795031925</c:v>
              </c:pt>
              <c:pt idx="22">
                <c:v>1.667472861486792</c:v>
              </c:pt>
              <c:pt idx="23">
                <c:v>1.706678449706408</c:v>
              </c:pt>
              <c:pt idx="24">
                <c:v>1.733974574954811</c:v>
              </c:pt>
              <c:pt idx="25">
                <c:v>1.717540441231513</c:v>
              </c:pt>
              <c:pt idx="26">
                <c:v>1.721448020347653</c:v>
              </c:pt>
              <c:pt idx="27">
                <c:v>1.658456062569824</c:v>
              </c:pt>
              <c:pt idx="28">
                <c:v>1.602860996017082</c:v>
              </c:pt>
              <c:pt idx="29">
                <c:v>1.521147764615457</c:v>
              </c:pt>
              <c:pt idx="30">
                <c:v>1.442614488142639</c:v>
              </c:pt>
              <c:pt idx="31">
                <c:v>1.397979208217825</c:v>
              </c:pt>
              <c:pt idx="32">
                <c:v>1.361212278858348</c:v>
              </c:pt>
              <c:pt idx="33">
                <c:v>1.353998403525392</c:v>
              </c:pt>
              <c:pt idx="34">
                <c:v>1.318400604341348</c:v>
              </c:pt>
              <c:pt idx="35">
                <c:v>1.301091699834263</c:v>
              </c:pt>
              <c:pt idx="36">
                <c:v>1.266731726391246</c:v>
              </c:pt>
              <c:pt idx="37">
                <c:v>1.266181885901892</c:v>
              </c:pt>
              <c:pt idx="38">
                <c:v>1.262355612229323</c:v>
              </c:pt>
              <c:pt idx="39">
                <c:v>1.263933140491861</c:v>
              </c:pt>
              <c:pt idx="40">
                <c:v>1.256445085950701</c:v>
              </c:pt>
              <c:pt idx="41">
                <c:v>1.244715572086252</c:v>
              </c:pt>
              <c:pt idx="42">
                <c:v>1.326953515582526</c:v>
              </c:pt>
              <c:pt idx="43">
                <c:v>1.425859744790725</c:v>
              </c:pt>
              <c:pt idx="44">
                <c:v>1.50013206234038</c:v>
              </c:pt>
              <c:pt idx="45">
                <c:v>1.529038113642274</c:v>
              </c:pt>
              <c:pt idx="46">
                <c:v>1.545201443142896</c:v>
              </c:pt>
              <c:pt idx="47">
                <c:v>1.581733647932067</c:v>
              </c:pt>
              <c:pt idx="48">
                <c:v>1.62437935244637</c:v>
              </c:pt>
              <c:pt idx="49">
                <c:v>1.683606480157669</c:v>
              </c:pt>
              <c:pt idx="50">
                <c:v>1.729428020160295</c:v>
              </c:pt>
              <c:pt idx="51">
                <c:v>1.78872741696201</c:v>
              </c:pt>
              <c:pt idx="52">
                <c:v>1.78915724052069</c:v>
              </c:pt>
              <c:pt idx="53">
                <c:v>1.832874841037009</c:v>
              </c:pt>
              <c:pt idx="54">
                <c:v>1.846864417465029</c:v>
              </c:pt>
              <c:pt idx="55">
                <c:v>1.87528580875731</c:v>
              </c:pt>
              <c:pt idx="56">
                <c:v>1.805518097821361</c:v>
              </c:pt>
              <c:pt idx="57">
                <c:v>1.717209805223163</c:v>
              </c:pt>
              <c:pt idx="58">
                <c:v>1.626043292867233</c:v>
              </c:pt>
              <c:pt idx="59">
                <c:v>1.618442004749654</c:v>
              </c:pt>
              <c:pt idx="60">
                <c:v>1.570573156629051</c:v>
              </c:pt>
              <c:pt idx="61">
                <c:v>1.508663805748189</c:v>
              </c:pt>
              <c:pt idx="62">
                <c:v>1.460411284814785</c:v>
              </c:pt>
              <c:pt idx="63">
                <c:v>1.48887240180556</c:v>
              </c:pt>
              <c:pt idx="64">
                <c:v>1.555108552525912</c:v>
              </c:pt>
              <c:pt idx="65">
                <c:v>1.609082869337852</c:v>
              </c:pt>
              <c:pt idx="66">
                <c:v>1.62416391060259</c:v>
              </c:pt>
              <c:pt idx="67">
                <c:v>1.640964625958914</c:v>
              </c:pt>
              <c:pt idx="68">
                <c:v>1.747960847578304</c:v>
              </c:pt>
              <c:pt idx="69">
                <c:v>1.829289705336956</c:v>
              </c:pt>
              <c:pt idx="70">
                <c:v>1.927015533600892</c:v>
              </c:pt>
              <c:pt idx="71">
                <c:v>1.914754570239204</c:v>
              </c:pt>
              <c:pt idx="72">
                <c:v>1.95231973359448</c:v>
              </c:pt>
              <c:pt idx="73">
                <c:v>1.953202707166202</c:v>
              </c:pt>
            </c:numLit>
          </c:val>
          <c:smooth val="0"/>
          <c:extLst xmlns:c16r2="http://schemas.microsoft.com/office/drawing/2015/06/chart">
            <c:ext xmlns:c16="http://schemas.microsoft.com/office/drawing/2014/chart" uri="{C3380CC4-5D6E-409C-BE32-E72D297353CC}">
              <c16:uniqueId val="{00000000-9881-4671-85B6-CF530BE73912}"/>
            </c:ext>
          </c:extLst>
        </c:ser>
        <c:ser>
          <c:idx val="1"/>
          <c:order val="1"/>
          <c:tx>
            <c:v>Euro Area</c:v>
          </c:tx>
          <c:spPr>
            <a:ln w="28575">
              <a:solidFill>
                <a:srgbClr val="C00000"/>
              </a:solidFill>
            </a:ln>
          </c:spPr>
          <c:marker>
            <c:symbol val="none"/>
          </c:marker>
          <c:cat>
            <c:strLit>
              <c:ptCount val="74"/>
              <c:pt idx="0">
                <c:v>Jun 2012</c:v>
              </c:pt>
              <c:pt idx="1">
                <c:v>Jul 12</c:v>
              </c:pt>
              <c:pt idx="2">
                <c:v>Aug 12</c:v>
              </c:pt>
              <c:pt idx="3">
                <c:v>Sep 12</c:v>
              </c:pt>
              <c:pt idx="4">
                <c:v>Oct 12</c:v>
              </c:pt>
              <c:pt idx="5">
                <c:v>Nov 12</c:v>
              </c:pt>
              <c:pt idx="6">
                <c:v>Dec 12</c:v>
              </c:pt>
              <c:pt idx="7">
                <c:v>Jan 13</c:v>
              </c:pt>
              <c:pt idx="8">
                <c:v>Feb 13</c:v>
              </c:pt>
              <c:pt idx="9">
                <c:v>Mar 13</c:v>
              </c:pt>
              <c:pt idx="10">
                <c:v>Apr 13</c:v>
              </c:pt>
              <c:pt idx="11">
                <c:v>May 13</c:v>
              </c:pt>
              <c:pt idx="12">
                <c:v>Jun 13</c:v>
              </c:pt>
              <c:pt idx="13">
                <c:v>Jul 13</c:v>
              </c:pt>
              <c:pt idx="14">
                <c:v>Aug 13</c:v>
              </c:pt>
              <c:pt idx="15">
                <c:v>Sep 13</c:v>
              </c:pt>
              <c:pt idx="16">
                <c:v>Oct 13</c:v>
              </c:pt>
              <c:pt idx="17">
                <c:v>Nov 13</c:v>
              </c:pt>
              <c:pt idx="18">
                <c:v>Dec 13</c:v>
              </c:pt>
              <c:pt idx="19">
                <c:v>Jan 14</c:v>
              </c:pt>
              <c:pt idx="20">
                <c:v>Feb 14</c:v>
              </c:pt>
              <c:pt idx="21">
                <c:v>Mar 14</c:v>
              </c:pt>
              <c:pt idx="22">
                <c:v>Apr 14</c:v>
              </c:pt>
              <c:pt idx="23">
                <c:v>May 14</c:v>
              </c:pt>
              <c:pt idx="24">
                <c:v>Jun 14</c:v>
              </c:pt>
              <c:pt idx="25">
                <c:v>Jul 14</c:v>
              </c:pt>
              <c:pt idx="26">
                <c:v>Aug 14</c:v>
              </c:pt>
              <c:pt idx="27">
                <c:v>Sep 14</c:v>
              </c:pt>
              <c:pt idx="28">
                <c:v>Oct 14</c:v>
              </c:pt>
              <c:pt idx="29">
                <c:v>Nov 14</c:v>
              </c:pt>
              <c:pt idx="30">
                <c:v>Dec 14</c:v>
              </c:pt>
              <c:pt idx="31">
                <c:v>Jan 15</c:v>
              </c:pt>
              <c:pt idx="32">
                <c:v>Feb 15</c:v>
              </c:pt>
              <c:pt idx="33">
                <c:v>Mar 15</c:v>
              </c:pt>
              <c:pt idx="34">
                <c:v>Apr 15</c:v>
              </c:pt>
              <c:pt idx="35">
                <c:v>May 15</c:v>
              </c:pt>
              <c:pt idx="36">
                <c:v>Jun 15</c:v>
              </c:pt>
              <c:pt idx="37">
                <c:v>Jul 15</c:v>
              </c:pt>
              <c:pt idx="38">
                <c:v>Aug 15</c:v>
              </c:pt>
              <c:pt idx="39">
                <c:v>Sep 15</c:v>
              </c:pt>
              <c:pt idx="40">
                <c:v>Oct 15</c:v>
              </c:pt>
              <c:pt idx="41">
                <c:v>Nov 15</c:v>
              </c:pt>
              <c:pt idx="42">
                <c:v>Dec 15</c:v>
              </c:pt>
              <c:pt idx="43">
                <c:v>Jan 16</c:v>
              </c:pt>
              <c:pt idx="44">
                <c:v>Feb 16</c:v>
              </c:pt>
              <c:pt idx="45">
                <c:v>Mar 16</c:v>
              </c:pt>
              <c:pt idx="46">
                <c:v>Apr 16</c:v>
              </c:pt>
              <c:pt idx="47">
                <c:v>May 16</c:v>
              </c:pt>
              <c:pt idx="48">
                <c:v>Jun 16</c:v>
              </c:pt>
              <c:pt idx="49">
                <c:v>Jul 16</c:v>
              </c:pt>
              <c:pt idx="50">
                <c:v>Aug 16</c:v>
              </c:pt>
              <c:pt idx="51">
                <c:v>Sep 16</c:v>
              </c:pt>
              <c:pt idx="52">
                <c:v>Oct 16</c:v>
              </c:pt>
              <c:pt idx="53">
                <c:v>Nov 16</c:v>
              </c:pt>
              <c:pt idx="54">
                <c:v>Dec 16</c:v>
              </c:pt>
              <c:pt idx="55">
                <c:v>Jan 17</c:v>
              </c:pt>
              <c:pt idx="56">
                <c:v>Feb 17</c:v>
              </c:pt>
              <c:pt idx="57">
                <c:v>Mar 17</c:v>
              </c:pt>
              <c:pt idx="58">
                <c:v>Apr 17</c:v>
              </c:pt>
              <c:pt idx="59">
                <c:v>May 17</c:v>
              </c:pt>
              <c:pt idx="60">
                <c:v>Jun 17</c:v>
              </c:pt>
              <c:pt idx="61">
                <c:v>Jul 17</c:v>
              </c:pt>
              <c:pt idx="62">
                <c:v>Aug 17</c:v>
              </c:pt>
              <c:pt idx="63">
                <c:v>Sep 17</c:v>
              </c:pt>
              <c:pt idx="64">
                <c:v>Oct 17</c:v>
              </c:pt>
              <c:pt idx="65">
                <c:v>Nov 17</c:v>
              </c:pt>
              <c:pt idx="66">
                <c:v>Dec 17</c:v>
              </c:pt>
              <c:pt idx="67">
                <c:v>Jan 18</c:v>
              </c:pt>
              <c:pt idx="68">
                <c:v>Feb 18</c:v>
              </c:pt>
              <c:pt idx="69">
                <c:v>Mar 18</c:v>
              </c:pt>
              <c:pt idx="70">
                <c:v>Apr 18</c:v>
              </c:pt>
              <c:pt idx="71">
                <c:v>May 18</c:v>
              </c:pt>
              <c:pt idx="72">
                <c:v>Jun 18</c:v>
              </c:pt>
              <c:pt idx="73">
                <c:v>Jul 18</c:v>
              </c:pt>
            </c:strLit>
          </c:cat>
          <c:val>
            <c:numLit>
              <c:formatCode>General</c:formatCode>
              <c:ptCount val="74"/>
              <c:pt idx="0">
                <c:v>1.633333333333333</c:v>
              </c:pt>
              <c:pt idx="1">
                <c:v>1.6</c:v>
              </c:pt>
              <c:pt idx="2">
                <c:v>1.566666666666667</c:v>
              </c:pt>
              <c:pt idx="3">
                <c:v>1.5</c:v>
              </c:pt>
              <c:pt idx="4">
                <c:v>1.466666666666667</c:v>
              </c:pt>
              <c:pt idx="5">
                <c:v>1.466666666666667</c:v>
              </c:pt>
              <c:pt idx="6">
                <c:v>1.4</c:v>
              </c:pt>
              <c:pt idx="7">
                <c:v>1.366666666666666</c:v>
              </c:pt>
              <c:pt idx="8">
                <c:v>1.366666666666666</c:v>
              </c:pt>
              <c:pt idx="9">
                <c:v>1.266666666666667</c:v>
              </c:pt>
              <c:pt idx="10">
                <c:v>1.233333333333333</c:v>
              </c:pt>
              <c:pt idx="11">
                <c:v>1.133333333333334</c:v>
              </c:pt>
              <c:pt idx="12">
                <c:v>1.166666666666667</c:v>
              </c:pt>
              <c:pt idx="13">
                <c:v>1.133333333333333</c:v>
              </c:pt>
              <c:pt idx="14">
                <c:v>1.066666666666667</c:v>
              </c:pt>
              <c:pt idx="15">
                <c:v>0.966666666666667</c:v>
              </c:pt>
              <c:pt idx="16">
                <c:v>0.9</c:v>
              </c:pt>
              <c:pt idx="17">
                <c:v>0.8</c:v>
              </c:pt>
              <c:pt idx="18">
                <c:v>0.8</c:v>
              </c:pt>
              <c:pt idx="19">
                <c:v>0.833333333333333</c:v>
              </c:pt>
              <c:pt idx="20">
                <c:v>0.833333333333333</c:v>
              </c:pt>
              <c:pt idx="21">
                <c:v>0.9</c:v>
              </c:pt>
              <c:pt idx="22">
                <c:v>0.8</c:v>
              </c:pt>
              <c:pt idx="23">
                <c:v>0.833333333333333</c:v>
              </c:pt>
              <c:pt idx="24">
                <c:v>0.766666666666667</c:v>
              </c:pt>
              <c:pt idx="25">
                <c:v>0.833333333333333</c:v>
              </c:pt>
              <c:pt idx="26">
                <c:v>0.833333333333333</c:v>
              </c:pt>
              <c:pt idx="27">
                <c:v>0.8</c:v>
              </c:pt>
              <c:pt idx="28">
                <c:v>0.733333333333333</c:v>
              </c:pt>
              <c:pt idx="29">
                <c:v>0.7</c:v>
              </c:pt>
              <c:pt idx="30">
                <c:v>0.666666666666667</c:v>
              </c:pt>
              <c:pt idx="31">
                <c:v>0.666666666666667</c:v>
              </c:pt>
              <c:pt idx="32">
                <c:v>0.633333333333333</c:v>
              </c:pt>
              <c:pt idx="33">
                <c:v>0.633333333333333</c:v>
              </c:pt>
              <c:pt idx="34">
                <c:v>0.7</c:v>
              </c:pt>
              <c:pt idx="35">
                <c:v>0.766666666666667</c:v>
              </c:pt>
              <c:pt idx="36">
                <c:v>0.9</c:v>
              </c:pt>
              <c:pt idx="37">
                <c:v>0.9</c:v>
              </c:pt>
              <c:pt idx="38">
                <c:v>0.933333333333333</c:v>
              </c:pt>
              <c:pt idx="39">
                <c:v>0.966666666666667</c:v>
              </c:pt>
              <c:pt idx="40">
                <c:v>0.966666666666667</c:v>
              </c:pt>
              <c:pt idx="41">
                <c:v>0.966666666666667</c:v>
              </c:pt>
              <c:pt idx="42">
                <c:v>0.933333333333333</c:v>
              </c:pt>
              <c:pt idx="43">
                <c:v>0.9</c:v>
              </c:pt>
              <c:pt idx="44">
                <c:v>0.933333333333333</c:v>
              </c:pt>
              <c:pt idx="45">
                <c:v>0.833333333333333</c:v>
              </c:pt>
              <c:pt idx="46">
                <c:v>0.833333333333333</c:v>
              </c:pt>
              <c:pt idx="47">
                <c:v>0.8</c:v>
              </c:pt>
              <c:pt idx="48">
                <c:v>0.866666666666667</c:v>
              </c:pt>
              <c:pt idx="49">
                <c:v>0.866666666666667</c:v>
              </c:pt>
              <c:pt idx="50">
                <c:v>0.833333333333333</c:v>
              </c:pt>
              <c:pt idx="51">
                <c:v>0.8</c:v>
              </c:pt>
              <c:pt idx="52">
                <c:v>0.8</c:v>
              </c:pt>
              <c:pt idx="53">
                <c:v>0.833333333333333</c:v>
              </c:pt>
              <c:pt idx="54">
                <c:v>0.866666666666667</c:v>
              </c:pt>
              <c:pt idx="55">
                <c:v>0.9</c:v>
              </c:pt>
              <c:pt idx="56">
                <c:v>0.833333333333333</c:v>
              </c:pt>
              <c:pt idx="57">
                <c:v>0.933333333333333</c:v>
              </c:pt>
              <c:pt idx="58">
                <c:v>0.933333333333333</c:v>
              </c:pt>
              <c:pt idx="59">
                <c:v>1.066666666666667</c:v>
              </c:pt>
              <c:pt idx="60">
                <c:v>1.066666666666667</c:v>
              </c:pt>
              <c:pt idx="61">
                <c:v>1.166666666666667</c:v>
              </c:pt>
              <c:pt idx="62">
                <c:v>1.166666666666667</c:v>
              </c:pt>
              <c:pt idx="63">
                <c:v>1.066666666666667</c:v>
              </c:pt>
              <c:pt idx="64">
                <c:v>0.966666666666667</c:v>
              </c:pt>
              <c:pt idx="65">
                <c:v>0.9</c:v>
              </c:pt>
              <c:pt idx="66">
                <c:v>0.922222222222222</c:v>
              </c:pt>
              <c:pt idx="67">
                <c:v>0.944444444444444</c:v>
              </c:pt>
              <c:pt idx="68">
                <c:v>0.966666666666667</c:v>
              </c:pt>
              <c:pt idx="69">
                <c:v>0.911111111111111</c:v>
              </c:pt>
              <c:pt idx="70">
                <c:v>0.955555555555556</c:v>
              </c:pt>
              <c:pt idx="71">
                <c:v>0.933333333333333</c:v>
              </c:pt>
              <c:pt idx="72">
                <c:v>1.033333333333333</c:v>
              </c:pt>
              <c:pt idx="73">
                <c:v>0.966666666666667</c:v>
              </c:pt>
            </c:numLit>
          </c:val>
          <c:smooth val="0"/>
          <c:extLst xmlns:c16r2="http://schemas.microsoft.com/office/drawing/2015/06/chart">
            <c:ext xmlns:c16="http://schemas.microsoft.com/office/drawing/2014/chart" uri="{C3380CC4-5D6E-409C-BE32-E72D297353CC}">
              <c16:uniqueId val="{00000001-9881-4671-85B6-CF530BE73912}"/>
            </c:ext>
          </c:extLst>
        </c:ser>
        <c:dLbls>
          <c:showLegendKey val="0"/>
          <c:showVal val="0"/>
          <c:showCatName val="0"/>
          <c:showSerName val="0"/>
          <c:showPercent val="0"/>
          <c:showBubbleSize val="0"/>
        </c:dLbls>
        <c:smooth val="0"/>
        <c:axId val="-2091115680"/>
        <c:axId val="-2091112896"/>
      </c:lineChart>
      <c:catAx>
        <c:axId val="-2091115680"/>
        <c:scaling>
          <c:orientation val="minMax"/>
        </c:scaling>
        <c:delete val="0"/>
        <c:axPos val="b"/>
        <c:numFmt formatCode="mmm\-yy" sourceLinked="0"/>
        <c:majorTickMark val="out"/>
        <c:minorTickMark val="none"/>
        <c:tickLblPos val="nextTo"/>
        <c:txPr>
          <a:bodyPr rot="0" vert="horz"/>
          <a:lstStyle/>
          <a:p>
            <a:pPr>
              <a:defRPr/>
            </a:pPr>
            <a:endParaRPr lang="en-US"/>
          </a:p>
        </c:txPr>
        <c:crossAx val="-2091112896"/>
        <c:crosses val="autoZero"/>
        <c:auto val="1"/>
        <c:lblAlgn val="ctr"/>
        <c:lblOffset val="100"/>
        <c:tickLblSkip val="6"/>
        <c:tickMarkSkip val="6"/>
        <c:noMultiLvlLbl val="1"/>
      </c:catAx>
      <c:valAx>
        <c:axId val="-2091112896"/>
        <c:scaling>
          <c:orientation val="minMax"/>
          <c:max val="2.0"/>
          <c:min val="0.6"/>
        </c:scaling>
        <c:delete val="0"/>
        <c:axPos val="l"/>
        <c:numFmt formatCode="General" sourceLinked="1"/>
        <c:majorTickMark val="out"/>
        <c:minorTickMark val="none"/>
        <c:tickLblPos val="nextTo"/>
        <c:crossAx val="-2091115680"/>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78912948381453"/>
          <c:y val="0.111272767521114"/>
          <c:w val="0.907108705161855"/>
          <c:h val="0.763488137406672"/>
        </c:manualLayout>
      </c:layout>
      <c:lineChart>
        <c:grouping val="standard"/>
        <c:varyColors val="0"/>
        <c:ser>
          <c:idx val="0"/>
          <c:order val="0"/>
          <c:tx>
            <c:v>Actual (Euro Area Core Inflation) </c:v>
          </c:tx>
          <c:spPr>
            <a:ln w="28575">
              <a:solidFill>
                <a:schemeClr val="accent5">
                  <a:lumMod val="50000"/>
                </a:schemeClr>
              </a:solidFill>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0">
                <c:v>1.8</c:v>
              </c:pt>
              <c:pt idx="1">
                <c:v>1.3</c:v>
              </c:pt>
              <c:pt idx="2">
                <c:v>0.9</c:v>
              </c:pt>
              <c:pt idx="3">
                <c:v>0.8</c:v>
              </c:pt>
              <c:pt idx="4">
                <c:v>0.8</c:v>
              </c:pt>
              <c:pt idx="5">
                <c:v>1.01</c:v>
              </c:pt>
              <c:pt idx="6">
                <c:v>0.977777777777778</c:v>
              </c:pt>
            </c:numLit>
          </c:val>
          <c:smooth val="0"/>
          <c:extLst xmlns:c16r2="http://schemas.microsoft.com/office/drawing/2015/06/chart">
            <c:ext xmlns:c16="http://schemas.microsoft.com/office/drawing/2014/chart" uri="{C3380CC4-5D6E-409C-BE32-E72D297353CC}">
              <c16:uniqueId val="{00000000-FB1C-4599-8284-44F971C5A2D2}"/>
            </c:ext>
          </c:extLst>
        </c:ser>
        <c:ser>
          <c:idx val="1"/>
          <c:order val="1"/>
          <c:tx>
            <c:v>2013 Forecast</c:v>
          </c:tx>
          <c:spPr>
            <a:ln w="28575">
              <a:solidFill>
                <a:schemeClr val="accent1">
                  <a:lumMod val="20000"/>
                  <a:lumOff val="8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0">
                <c:v>1.8</c:v>
              </c:pt>
              <c:pt idx="1">
                <c:v>1.6</c:v>
              </c:pt>
              <c:pt idx="2">
                <c:v>1.3</c:v>
              </c:pt>
            </c:numLit>
          </c:val>
          <c:smooth val="0"/>
          <c:extLst xmlns:c16r2="http://schemas.microsoft.com/office/drawing/2015/06/chart">
            <c:ext xmlns:c16="http://schemas.microsoft.com/office/drawing/2014/chart" uri="{C3380CC4-5D6E-409C-BE32-E72D297353CC}">
              <c16:uniqueId val="{00000001-FB1C-4599-8284-44F971C5A2D2}"/>
            </c:ext>
          </c:extLst>
        </c:ser>
        <c:ser>
          <c:idx val="2"/>
          <c:order val="2"/>
          <c:tx>
            <c:v>2014 Forecast</c:v>
          </c:tx>
          <c:spPr>
            <a:ln w="28575">
              <a:solidFill>
                <a:schemeClr val="accent5">
                  <a:lumMod val="20000"/>
                  <a:lumOff val="8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1">
                <c:v>1.3</c:v>
              </c:pt>
              <c:pt idx="2">
                <c:v>1.1</c:v>
              </c:pt>
              <c:pt idx="3">
                <c:v>1.4</c:v>
              </c:pt>
              <c:pt idx="4">
                <c:v>1.7</c:v>
              </c:pt>
            </c:numLit>
          </c:val>
          <c:smooth val="0"/>
          <c:extLst xmlns:c16r2="http://schemas.microsoft.com/office/drawing/2015/06/chart">
            <c:ext xmlns:c16="http://schemas.microsoft.com/office/drawing/2014/chart" uri="{C3380CC4-5D6E-409C-BE32-E72D297353CC}">
              <c16:uniqueId val="{00000002-FB1C-4599-8284-44F971C5A2D2}"/>
            </c:ext>
          </c:extLst>
        </c:ser>
        <c:ser>
          <c:idx val="3"/>
          <c:order val="3"/>
          <c:tx>
            <c:v>2015 Forecast</c:v>
          </c:tx>
          <c:spPr>
            <a:ln w="28575">
              <a:solidFill>
                <a:schemeClr val="accent5">
                  <a:lumMod val="40000"/>
                  <a:lumOff val="6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2">
                <c:v>0.9</c:v>
              </c:pt>
              <c:pt idx="3">
                <c:v>0.8</c:v>
              </c:pt>
              <c:pt idx="4">
                <c:v>1.3</c:v>
              </c:pt>
              <c:pt idx="5">
                <c:v>1.7</c:v>
              </c:pt>
            </c:numLit>
          </c:val>
          <c:smooth val="0"/>
          <c:extLst xmlns:c16r2="http://schemas.microsoft.com/office/drawing/2015/06/chart">
            <c:ext xmlns:c16="http://schemas.microsoft.com/office/drawing/2014/chart" uri="{C3380CC4-5D6E-409C-BE32-E72D297353CC}">
              <c16:uniqueId val="{00000003-FB1C-4599-8284-44F971C5A2D2}"/>
            </c:ext>
          </c:extLst>
        </c:ser>
        <c:ser>
          <c:idx val="4"/>
          <c:order val="4"/>
          <c:tx>
            <c:v>2016 Forecast</c:v>
          </c:tx>
          <c:spPr>
            <a:ln w="28575">
              <a:solidFill>
                <a:schemeClr val="accent5">
                  <a:lumMod val="60000"/>
                  <a:lumOff val="4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3">
                <c:v>0.8</c:v>
              </c:pt>
              <c:pt idx="4">
                <c:v>1.1</c:v>
              </c:pt>
              <c:pt idx="5">
                <c:v>1.3</c:v>
              </c:pt>
              <c:pt idx="6">
                <c:v>1.6</c:v>
              </c:pt>
            </c:numLit>
          </c:val>
          <c:smooth val="0"/>
          <c:extLst xmlns:c16r2="http://schemas.microsoft.com/office/drawing/2015/06/chart">
            <c:ext xmlns:c16="http://schemas.microsoft.com/office/drawing/2014/chart" uri="{C3380CC4-5D6E-409C-BE32-E72D297353CC}">
              <c16:uniqueId val="{00000004-FB1C-4599-8284-44F971C5A2D2}"/>
            </c:ext>
          </c:extLst>
        </c:ser>
        <c:ser>
          <c:idx val="5"/>
          <c:order val="5"/>
          <c:tx>
            <c:v>2017 Forecast</c:v>
          </c:tx>
          <c:spPr>
            <a:ln w="28575">
              <a:solidFill>
                <a:schemeClr val="accent5">
                  <a:lumMod val="75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4">
                <c:v>0.8</c:v>
              </c:pt>
              <c:pt idx="5">
                <c:v>1.2</c:v>
              </c:pt>
              <c:pt idx="6">
                <c:v>1.5</c:v>
              </c:pt>
              <c:pt idx="7">
                <c:v>1.8</c:v>
              </c:pt>
            </c:numLit>
          </c:val>
          <c:smooth val="0"/>
          <c:extLst xmlns:c16r2="http://schemas.microsoft.com/office/drawing/2015/06/chart">
            <c:ext xmlns:c16="http://schemas.microsoft.com/office/drawing/2014/chart" uri="{C3380CC4-5D6E-409C-BE32-E72D297353CC}">
              <c16:uniqueId val="{00000005-FB1C-4599-8284-44F971C5A2D2}"/>
            </c:ext>
          </c:extLst>
        </c:ser>
        <c:ser>
          <c:idx val="6"/>
          <c:order val="6"/>
          <c:tx>
            <c:v>2018 Forecast</c:v>
          </c:tx>
          <c:spPr>
            <a:ln w="22225">
              <a:solidFill>
                <a:schemeClr val="accent1"/>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5">
                <c:v>1.0</c:v>
              </c:pt>
              <c:pt idx="6">
                <c:v>1.1</c:v>
              </c:pt>
              <c:pt idx="7">
                <c:v>1.5</c:v>
              </c:pt>
              <c:pt idx="8">
                <c:v>1.8</c:v>
              </c:pt>
            </c:numLit>
          </c:val>
          <c:smooth val="0"/>
        </c:ser>
        <c:dLbls>
          <c:showLegendKey val="0"/>
          <c:showVal val="0"/>
          <c:showCatName val="0"/>
          <c:showSerName val="0"/>
          <c:showPercent val="0"/>
          <c:showBubbleSize val="0"/>
        </c:dLbls>
        <c:smooth val="0"/>
        <c:axId val="-2091233808"/>
        <c:axId val="-2091239760"/>
      </c:lineChart>
      <c:catAx>
        <c:axId val="-2091233808"/>
        <c:scaling>
          <c:orientation val="minMax"/>
        </c:scaling>
        <c:delete val="0"/>
        <c:axPos val="b"/>
        <c:numFmt formatCode="General" sourceLinked="1"/>
        <c:majorTickMark val="none"/>
        <c:minorTickMark val="out"/>
        <c:tickLblPos val="nextTo"/>
        <c:spPr>
          <a:ln/>
        </c:spPr>
        <c:crossAx val="-2091239760"/>
        <c:crosses val="autoZero"/>
        <c:auto val="1"/>
        <c:lblAlgn val="ctr"/>
        <c:lblOffset val="100"/>
        <c:noMultiLvlLbl val="0"/>
      </c:catAx>
      <c:valAx>
        <c:axId val="-2091239760"/>
        <c:scaling>
          <c:orientation val="minMax"/>
          <c:max val="1.8"/>
          <c:min val="0.6"/>
        </c:scaling>
        <c:delete val="0"/>
        <c:axPos val="l"/>
        <c:numFmt formatCode="#,##0.0" sourceLinked="0"/>
        <c:majorTickMark val="out"/>
        <c:minorTickMark val="none"/>
        <c:tickLblPos val="nextTo"/>
        <c:crossAx val="-2091233808"/>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75232823054478"/>
          <c:y val="0.0854092526690391"/>
          <c:w val="0.9026120148687"/>
          <c:h val="0.781375570936195"/>
        </c:manualLayout>
      </c:layout>
      <c:lineChart>
        <c:grouping val="standard"/>
        <c:varyColors val="0"/>
        <c:ser>
          <c:idx val="0"/>
          <c:order val="0"/>
          <c:tx>
            <c:strRef>
              <c:f>'Data 7'!$A$18</c:f>
              <c:strCache>
                <c:ptCount val="1"/>
                <c:pt idx="0">
                  <c:v>World trade</c:v>
                </c:pt>
              </c:strCache>
            </c:strRef>
          </c:tx>
          <c:spPr>
            <a:ln w="28575" cap="rnd">
              <a:solidFill>
                <a:schemeClr val="tx1"/>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7'!$B$18:$AL$18</c:f>
              <c:numCache>
                <c:formatCode>0.0000</c:formatCode>
                <c:ptCount val="37"/>
                <c:pt idx="0">
                  <c:v>2.200173371529512</c:v>
                </c:pt>
                <c:pt idx="1">
                  <c:v>1.570333979159844</c:v>
                </c:pt>
                <c:pt idx="2">
                  <c:v>1.383883367665795</c:v>
                </c:pt>
                <c:pt idx="3">
                  <c:v>0.973929477795377</c:v>
                </c:pt>
                <c:pt idx="4">
                  <c:v>1.076990094817587</c:v>
                </c:pt>
                <c:pt idx="5">
                  <c:v>0.435640427638884</c:v>
                </c:pt>
                <c:pt idx="6">
                  <c:v>0.584483768392952</c:v>
                </c:pt>
                <c:pt idx="7">
                  <c:v>0.486913066104644</c:v>
                </c:pt>
                <c:pt idx="8">
                  <c:v>1.157878202063012</c:v>
                </c:pt>
                <c:pt idx="9">
                  <c:v>1.46820028946939</c:v>
                </c:pt>
                <c:pt idx="10">
                  <c:v>1.790440340115529</c:v>
                </c:pt>
                <c:pt idx="11">
                  <c:v>1.327426891006223</c:v>
                </c:pt>
                <c:pt idx="12">
                  <c:v>1.345944252552211</c:v>
                </c:pt>
                <c:pt idx="13">
                  <c:v>1.29708071392105</c:v>
                </c:pt>
                <c:pt idx="14">
                  <c:v>1.406676800488116</c:v>
                </c:pt>
                <c:pt idx="15">
                  <c:v>1.790834840135313</c:v>
                </c:pt>
                <c:pt idx="16">
                  <c:v>2.437373707265533</c:v>
                </c:pt>
                <c:pt idx="17">
                  <c:v>3.598878814566575</c:v>
                </c:pt>
                <c:pt idx="18">
                  <c:v>3.203830617505088</c:v>
                </c:pt>
                <c:pt idx="19">
                  <c:v>4.185120102073835</c:v>
                </c:pt>
                <c:pt idx="20">
                  <c:v>3.873020742508193</c:v>
                </c:pt>
                <c:pt idx="21">
                  <c:v>5.047426080484163</c:v>
                </c:pt>
                <c:pt idx="22">
                  <c:v>4.35416201048926</c:v>
                </c:pt>
                <c:pt idx="23">
                  <c:v>5.17711367584468</c:v>
                </c:pt>
                <c:pt idx="24">
                  <c:v>4.904730875541419</c:v>
                </c:pt>
                <c:pt idx="25">
                  <c:v>5.245352135444125</c:v>
                </c:pt>
                <c:pt idx="26">
                  <c:v>4.892611856877416</c:v>
                </c:pt>
                <c:pt idx="27">
                  <c:v>5.009388041447526</c:v>
                </c:pt>
                <c:pt idx="28">
                  <c:v>4.75885984903317</c:v>
                </c:pt>
                <c:pt idx="29">
                  <c:v>5.11988740855569</c:v>
                </c:pt>
                <c:pt idx="30">
                  <c:v>5.118037721860591</c:v>
                </c:pt>
                <c:pt idx="31">
                  <c:v>4.168002051579633</c:v>
                </c:pt>
                <c:pt idx="32">
                  <c:v>3.767572370307492</c:v>
                </c:pt>
                <c:pt idx="33">
                  <c:v>3.075248860396185</c:v>
                </c:pt>
                <c:pt idx="34">
                  <c:v>3.596487698220319</c:v>
                </c:pt>
                <c:pt idx="35">
                  <c:v>3.631474388282729</c:v>
                </c:pt>
                <c:pt idx="36">
                  <c:v>3.829382594893649</c:v>
                </c:pt>
              </c:numCache>
            </c:numRef>
          </c:val>
          <c:smooth val="0"/>
        </c:ser>
        <c:ser>
          <c:idx val="1"/>
          <c:order val="1"/>
          <c:tx>
            <c:strRef>
              <c:f>'Data 7'!$A$19</c:f>
              <c:strCache>
                <c:ptCount val="1"/>
                <c:pt idx="0">
                  <c:v>Germany industrial production</c:v>
                </c:pt>
              </c:strCache>
            </c:strRef>
          </c:tx>
          <c:spPr>
            <a:ln w="28575" cap="rnd">
              <a:solidFill>
                <a:srgbClr val="C00000"/>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7'!$B$19:$AL$19</c:f>
              <c:numCache>
                <c:formatCode>0.0000</c:formatCode>
                <c:ptCount val="37"/>
                <c:pt idx="0">
                  <c:v>1.900882552613714</c:v>
                </c:pt>
                <c:pt idx="1">
                  <c:v>1.491525423728812</c:v>
                </c:pt>
                <c:pt idx="2">
                  <c:v>1.428085685141101</c:v>
                </c:pt>
                <c:pt idx="3">
                  <c:v>0.57335581787521</c:v>
                </c:pt>
                <c:pt idx="4">
                  <c:v>0.201139792155547</c:v>
                </c:pt>
                <c:pt idx="5">
                  <c:v>0.804020100502512</c:v>
                </c:pt>
                <c:pt idx="6">
                  <c:v>1.705685618729102</c:v>
                </c:pt>
                <c:pt idx="7">
                  <c:v>2.44720080455918</c:v>
                </c:pt>
                <c:pt idx="8">
                  <c:v>1.904443701971292</c:v>
                </c:pt>
                <c:pt idx="9">
                  <c:v>0.966022651565646</c:v>
                </c:pt>
                <c:pt idx="10">
                  <c:v>1.031957390146476</c:v>
                </c:pt>
                <c:pt idx="11">
                  <c:v>0.464499004645003</c:v>
                </c:pt>
                <c:pt idx="12">
                  <c:v>1.465689540306481</c:v>
                </c:pt>
                <c:pt idx="13">
                  <c:v>1.770207080828334</c:v>
                </c:pt>
                <c:pt idx="14">
                  <c:v>2.681863895407321</c:v>
                </c:pt>
                <c:pt idx="15">
                  <c:v>2.649228705566764</c:v>
                </c:pt>
                <c:pt idx="16">
                  <c:v>2.007360321177653</c:v>
                </c:pt>
                <c:pt idx="17">
                  <c:v>1.030242605516785</c:v>
                </c:pt>
                <c:pt idx="18">
                  <c:v>0.460374876685288</c:v>
                </c:pt>
                <c:pt idx="19">
                  <c:v>0.818062827225119</c:v>
                </c:pt>
                <c:pt idx="20">
                  <c:v>1.967213114754096</c:v>
                </c:pt>
                <c:pt idx="21">
                  <c:v>3.167271527548654</c:v>
                </c:pt>
                <c:pt idx="22">
                  <c:v>3.426688632619435</c:v>
                </c:pt>
                <c:pt idx="23">
                  <c:v>3.830911492734468</c:v>
                </c:pt>
                <c:pt idx="24">
                  <c:v>3.742613263296102</c:v>
                </c:pt>
                <c:pt idx="25">
                  <c:v>4.200853298326201</c:v>
                </c:pt>
                <c:pt idx="26">
                  <c:v>3.623898139079329</c:v>
                </c:pt>
                <c:pt idx="27">
                  <c:v>4.018294674942813</c:v>
                </c:pt>
                <c:pt idx="28">
                  <c:v>4.854050508363406</c:v>
                </c:pt>
                <c:pt idx="29">
                  <c:v>5.986842105263145</c:v>
                </c:pt>
                <c:pt idx="30">
                  <c:v>4.746317512274966</c:v>
                </c:pt>
                <c:pt idx="31">
                  <c:v>3.797468354430355</c:v>
                </c:pt>
                <c:pt idx="32">
                  <c:v>2.540192926045015</c:v>
                </c:pt>
                <c:pt idx="33">
                  <c:v>3.006076111288758</c:v>
                </c:pt>
                <c:pt idx="34">
                  <c:v>2.867155144950617</c:v>
                </c:pt>
                <c:pt idx="35">
                  <c:v>2.767175572519087</c:v>
                </c:pt>
                <c:pt idx="36">
                  <c:v>1.455696202531653</c:v>
                </c:pt>
              </c:numCache>
            </c:numRef>
          </c:val>
          <c:smooth val="0"/>
        </c:ser>
        <c:ser>
          <c:idx val="2"/>
          <c:order val="2"/>
          <c:tx>
            <c:strRef>
              <c:f>'Data 7'!$A$20</c:f>
              <c:strCache>
                <c:ptCount val="1"/>
                <c:pt idx="0">
                  <c:v>France industrial production</c:v>
                </c:pt>
              </c:strCache>
            </c:strRef>
          </c:tx>
          <c:spPr>
            <a:ln w="28575" cap="rnd">
              <a:solidFill>
                <a:schemeClr val="accent1"/>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7'!$B$20:$AL$20</c:f>
              <c:numCache>
                <c:formatCode>0.0000</c:formatCode>
                <c:ptCount val="37"/>
                <c:pt idx="0">
                  <c:v>0.267469073888327</c:v>
                </c:pt>
                <c:pt idx="1">
                  <c:v>0.334896182183497</c:v>
                </c:pt>
                <c:pt idx="2">
                  <c:v>1.380936342202776</c:v>
                </c:pt>
                <c:pt idx="3">
                  <c:v>1.931548627583868</c:v>
                </c:pt>
                <c:pt idx="4">
                  <c:v>1.182432432432412</c:v>
                </c:pt>
                <c:pt idx="5">
                  <c:v>1.0077258985556</c:v>
                </c:pt>
                <c:pt idx="6">
                  <c:v>-0.0997340425531678</c:v>
                </c:pt>
                <c:pt idx="7">
                  <c:v>-0.298606502986043</c:v>
                </c:pt>
                <c:pt idx="8">
                  <c:v>-0.565159574468077</c:v>
                </c:pt>
                <c:pt idx="9">
                  <c:v>-0.466045272969362</c:v>
                </c:pt>
                <c:pt idx="10">
                  <c:v>-0.266666666666671</c:v>
                </c:pt>
                <c:pt idx="11">
                  <c:v>-0.60040026684457</c:v>
                </c:pt>
                <c:pt idx="12">
                  <c:v>-0.0333444481493861</c:v>
                </c:pt>
                <c:pt idx="13">
                  <c:v>0.267022696929242</c:v>
                </c:pt>
                <c:pt idx="14">
                  <c:v>0.0332225913621364</c:v>
                </c:pt>
                <c:pt idx="15">
                  <c:v>0.332446808510611</c:v>
                </c:pt>
                <c:pt idx="16">
                  <c:v>1.035058430717872</c:v>
                </c:pt>
                <c:pt idx="17">
                  <c:v>1.130695044895247</c:v>
                </c:pt>
                <c:pt idx="18">
                  <c:v>0.831946755407653</c:v>
                </c:pt>
                <c:pt idx="19">
                  <c:v>1.364392678868564</c:v>
                </c:pt>
                <c:pt idx="20">
                  <c:v>1.905717151454378</c:v>
                </c:pt>
                <c:pt idx="21">
                  <c:v>2.742474916387971</c:v>
                </c:pt>
                <c:pt idx="22">
                  <c:v>2.573529411764719</c:v>
                </c:pt>
                <c:pt idx="23">
                  <c:v>3.255033557046971</c:v>
                </c:pt>
                <c:pt idx="24">
                  <c:v>2.501667778519034</c:v>
                </c:pt>
                <c:pt idx="25">
                  <c:v>2.629826897470044</c:v>
                </c:pt>
                <c:pt idx="26">
                  <c:v>2.889405513118559</c:v>
                </c:pt>
                <c:pt idx="27">
                  <c:v>2.948972829688556</c:v>
                </c:pt>
                <c:pt idx="28">
                  <c:v>3.436880370125572</c:v>
                </c:pt>
                <c:pt idx="29">
                  <c:v>2.301874383426505</c:v>
                </c:pt>
                <c:pt idx="30">
                  <c:v>2.673267326732676</c:v>
                </c:pt>
                <c:pt idx="31">
                  <c:v>1.51017728168088</c:v>
                </c:pt>
                <c:pt idx="32">
                  <c:v>1.870078740157477</c:v>
                </c:pt>
                <c:pt idx="33">
                  <c:v>0.520833333333326</c:v>
                </c:pt>
                <c:pt idx="34">
                  <c:v>0.814597588791122</c:v>
                </c:pt>
                <c:pt idx="35">
                  <c:v>0.74748131296718</c:v>
                </c:pt>
                <c:pt idx="36">
                  <c:v>1.594533029612766</c:v>
                </c:pt>
              </c:numCache>
            </c:numRef>
          </c:val>
          <c:smooth val="0"/>
        </c:ser>
        <c:ser>
          <c:idx val="3"/>
          <c:order val="3"/>
          <c:tx>
            <c:strRef>
              <c:f>'Data 7'!$A$21</c:f>
              <c:strCache>
                <c:ptCount val="1"/>
                <c:pt idx="0">
                  <c:v>Italy industrial production</c:v>
                </c:pt>
              </c:strCache>
            </c:strRef>
          </c:tx>
          <c:spPr>
            <a:ln w="28575" cap="rnd">
              <a:solidFill>
                <a:schemeClr val="accent6"/>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7'!$B$21:$AL$21</c:f>
              <c:numCache>
                <c:formatCode>0.0000</c:formatCode>
                <c:ptCount val="37"/>
                <c:pt idx="0">
                  <c:v>0.534045393858484</c:v>
                </c:pt>
                <c:pt idx="1">
                  <c:v>1.208459214501523</c:v>
                </c:pt>
                <c:pt idx="2">
                  <c:v>0.939597315436225</c:v>
                </c:pt>
                <c:pt idx="3">
                  <c:v>2.054563826204125</c:v>
                </c:pt>
                <c:pt idx="4">
                  <c:v>1.377688172043001</c:v>
                </c:pt>
                <c:pt idx="5">
                  <c:v>2.050420168067224</c:v>
                </c:pt>
                <c:pt idx="6">
                  <c:v>1.437646272149773</c:v>
                </c:pt>
                <c:pt idx="7">
                  <c:v>1.768435101768451</c:v>
                </c:pt>
                <c:pt idx="8">
                  <c:v>1.564059900166392</c:v>
                </c:pt>
                <c:pt idx="9">
                  <c:v>0.994365263506802</c:v>
                </c:pt>
                <c:pt idx="10">
                  <c:v>0.695594567737667</c:v>
                </c:pt>
                <c:pt idx="11">
                  <c:v>0.0</c:v>
                </c:pt>
                <c:pt idx="12">
                  <c:v>1.162018592297454</c:v>
                </c:pt>
                <c:pt idx="13">
                  <c:v>1.724709784411282</c:v>
                </c:pt>
                <c:pt idx="14">
                  <c:v>2.260638297872374</c:v>
                </c:pt>
                <c:pt idx="15">
                  <c:v>1.782178217821784</c:v>
                </c:pt>
                <c:pt idx="16">
                  <c:v>2.75107722903547</c:v>
                </c:pt>
                <c:pt idx="17">
                  <c:v>1.976284584980248</c:v>
                </c:pt>
                <c:pt idx="18">
                  <c:v>2.307185234014497</c:v>
                </c:pt>
                <c:pt idx="19">
                  <c:v>1.967213114754096</c:v>
                </c:pt>
                <c:pt idx="20">
                  <c:v>2.391874180865017</c:v>
                </c:pt>
                <c:pt idx="21">
                  <c:v>2.822448309812908</c:v>
                </c:pt>
                <c:pt idx="22">
                  <c:v>3.355263157894739</c:v>
                </c:pt>
                <c:pt idx="23">
                  <c:v>4.387990762124683</c:v>
                </c:pt>
                <c:pt idx="24">
                  <c:v>4.693140794223826</c:v>
                </c:pt>
                <c:pt idx="25">
                  <c:v>4.140854254972259</c:v>
                </c:pt>
                <c:pt idx="26">
                  <c:v>3.901170351105332</c:v>
                </c:pt>
                <c:pt idx="27">
                  <c:v>3.307392996108938</c:v>
                </c:pt>
                <c:pt idx="28">
                  <c:v>3.451612903225798</c:v>
                </c:pt>
                <c:pt idx="29">
                  <c:v>3.908268733850129</c:v>
                </c:pt>
                <c:pt idx="30">
                  <c:v>3.576030927835072</c:v>
                </c:pt>
                <c:pt idx="31">
                  <c:v>2.990353697749182</c:v>
                </c:pt>
                <c:pt idx="32">
                  <c:v>2.272000000000007</c:v>
                </c:pt>
                <c:pt idx="33">
                  <c:v>2.170443664219612</c:v>
                </c:pt>
                <c:pt idx="34">
                  <c:v>2.005092297899425</c:v>
                </c:pt>
                <c:pt idx="35">
                  <c:v>1.137800252844512</c:v>
                </c:pt>
                <c:pt idx="36">
                  <c:v>0.282131661441998</c:v>
                </c:pt>
              </c:numCache>
            </c:numRef>
          </c:val>
          <c:smooth val="0"/>
        </c:ser>
        <c:dLbls>
          <c:showLegendKey val="0"/>
          <c:showVal val="0"/>
          <c:showCatName val="0"/>
          <c:showSerName val="0"/>
          <c:showPercent val="0"/>
          <c:showBubbleSize val="0"/>
        </c:dLbls>
        <c:smooth val="0"/>
        <c:axId val="-2091320944"/>
        <c:axId val="-2091324208"/>
      </c:lineChart>
      <c:catAx>
        <c:axId val="-209132094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91324208"/>
        <c:crosses val="autoZero"/>
        <c:auto val="1"/>
        <c:lblAlgn val="ctr"/>
        <c:lblOffset val="100"/>
        <c:tickLblSkip val="3"/>
        <c:tickMarkSkip val="3"/>
        <c:noMultiLvlLbl val="0"/>
      </c:catAx>
      <c:valAx>
        <c:axId val="-209132420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91320944"/>
        <c:crosses val="autoZero"/>
        <c:crossBetween val="between"/>
      </c:valAx>
      <c:spPr>
        <a:noFill/>
        <a:ln>
          <a:noFill/>
        </a:ln>
        <a:effectLst/>
      </c:spPr>
    </c:plotArea>
    <c:legend>
      <c:legendPos val="b"/>
      <c:layout>
        <c:manualLayout>
          <c:xMode val="edge"/>
          <c:yMode val="edge"/>
          <c:x val="0.0681337560077717"/>
          <c:y val="0.0578283408524112"/>
          <c:w val="0.499848655281726"/>
          <c:h val="0.211082467004792"/>
        </c:manualLayout>
      </c:layout>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8'!$G$2</c:f>
              <c:strCache>
                <c:ptCount val="1"/>
                <c:pt idx="0">
                  <c:v>10-Year Bond Yield</c:v>
                </c:pt>
              </c:strCache>
            </c:strRef>
          </c:tx>
          <c:spPr>
            <a:ln w="28575" cap="rnd">
              <a:solidFill>
                <a:srgbClr val="C00000"/>
              </a:solidFill>
              <a:round/>
            </a:ln>
            <a:effectLst/>
          </c:spPr>
          <c:marker>
            <c:symbol val="none"/>
          </c:marker>
          <c:cat>
            <c:strRef>
              <c:f>'Data 8'!$J$784:$J$995</c:f>
              <c:strCache>
                <c:ptCount val="212"/>
                <c:pt idx="0">
                  <c:v>Jan 2018</c:v>
                </c:pt>
                <c:pt idx="1">
                  <c:v>Jan 18</c:v>
                </c:pt>
                <c:pt idx="2">
                  <c:v>Jan 18</c:v>
                </c:pt>
                <c:pt idx="3">
                  <c:v>Jan 18</c:v>
                </c:pt>
                <c:pt idx="4">
                  <c:v>Jan 18</c:v>
                </c:pt>
                <c:pt idx="5">
                  <c:v>Jan 18</c:v>
                </c:pt>
                <c:pt idx="6">
                  <c:v>Jan 18</c:v>
                </c:pt>
                <c:pt idx="7">
                  <c:v>Jan 18</c:v>
                </c:pt>
                <c:pt idx="8">
                  <c:v>Jan 18</c:v>
                </c:pt>
                <c:pt idx="9">
                  <c:v>Jan 18</c:v>
                </c:pt>
                <c:pt idx="10">
                  <c:v>Jan 18</c:v>
                </c:pt>
                <c:pt idx="11">
                  <c:v>Jan 18</c:v>
                </c:pt>
                <c:pt idx="12">
                  <c:v>Jan 18</c:v>
                </c:pt>
                <c:pt idx="13">
                  <c:v>Jan 18</c:v>
                </c:pt>
                <c:pt idx="14">
                  <c:v>Jan 18</c:v>
                </c:pt>
                <c:pt idx="15">
                  <c:v>Jan 18</c:v>
                </c:pt>
                <c:pt idx="16">
                  <c:v>Jan 18</c:v>
                </c:pt>
                <c:pt idx="17">
                  <c:v>Jan 18</c:v>
                </c:pt>
                <c:pt idx="18">
                  <c:v>Jan 18</c:v>
                </c:pt>
                <c:pt idx="19">
                  <c:v>Jan 18</c:v>
                </c:pt>
                <c:pt idx="20">
                  <c:v>Jan 18</c:v>
                </c:pt>
                <c:pt idx="21">
                  <c:v>Jan 18</c:v>
                </c:pt>
                <c:pt idx="22">
                  <c:v>Feb 18</c:v>
                </c:pt>
                <c:pt idx="23">
                  <c:v>Feb 18</c:v>
                </c:pt>
                <c:pt idx="24">
                  <c:v>Feb 18</c:v>
                </c:pt>
                <c:pt idx="25">
                  <c:v>Feb 18</c:v>
                </c:pt>
                <c:pt idx="26">
                  <c:v>Feb 18</c:v>
                </c:pt>
                <c:pt idx="27">
                  <c:v>Feb 18</c:v>
                </c:pt>
                <c:pt idx="28">
                  <c:v>Feb 18</c:v>
                </c:pt>
                <c:pt idx="29">
                  <c:v>Feb 18</c:v>
                </c:pt>
                <c:pt idx="30">
                  <c:v>Feb 18</c:v>
                </c:pt>
                <c:pt idx="31">
                  <c:v>Feb 18</c:v>
                </c:pt>
                <c:pt idx="32">
                  <c:v>Feb 18</c:v>
                </c:pt>
                <c:pt idx="33">
                  <c:v>Feb 18</c:v>
                </c:pt>
                <c:pt idx="34">
                  <c:v>Feb 18</c:v>
                </c:pt>
                <c:pt idx="35">
                  <c:v>Feb 18</c:v>
                </c:pt>
                <c:pt idx="36">
                  <c:v>Feb 18</c:v>
                </c:pt>
                <c:pt idx="37">
                  <c:v>Feb 18</c:v>
                </c:pt>
                <c:pt idx="38">
                  <c:v>Feb 18</c:v>
                </c:pt>
                <c:pt idx="39">
                  <c:v>Feb 18</c:v>
                </c:pt>
                <c:pt idx="40">
                  <c:v>Feb 18</c:v>
                </c:pt>
                <c:pt idx="41">
                  <c:v>Feb 18</c:v>
                </c:pt>
                <c:pt idx="42">
                  <c:v>Mar 18</c:v>
                </c:pt>
                <c:pt idx="43">
                  <c:v>Mar 18</c:v>
                </c:pt>
                <c:pt idx="44">
                  <c:v>Mar 18</c:v>
                </c:pt>
                <c:pt idx="45">
                  <c:v>Mar 18</c:v>
                </c:pt>
                <c:pt idx="46">
                  <c:v>Mar 18</c:v>
                </c:pt>
                <c:pt idx="47">
                  <c:v>Mar 18</c:v>
                </c:pt>
                <c:pt idx="48">
                  <c:v>Mar 18</c:v>
                </c:pt>
                <c:pt idx="49">
                  <c:v>Mar 18</c:v>
                </c:pt>
                <c:pt idx="50">
                  <c:v>Mar 18</c:v>
                </c:pt>
                <c:pt idx="51">
                  <c:v>Mar 18</c:v>
                </c:pt>
                <c:pt idx="52">
                  <c:v>Mar 18</c:v>
                </c:pt>
                <c:pt idx="53">
                  <c:v>Mar 18</c:v>
                </c:pt>
                <c:pt idx="54">
                  <c:v>Mar 18</c:v>
                </c:pt>
                <c:pt idx="55">
                  <c:v>Mar 18</c:v>
                </c:pt>
                <c:pt idx="56">
                  <c:v>Mar 18</c:v>
                </c:pt>
                <c:pt idx="57">
                  <c:v>Mar 18</c:v>
                </c:pt>
                <c:pt idx="58">
                  <c:v>Mar 18</c:v>
                </c:pt>
                <c:pt idx="59">
                  <c:v>Mar 18</c:v>
                </c:pt>
                <c:pt idx="60">
                  <c:v>Mar 18</c:v>
                </c:pt>
                <c:pt idx="61">
                  <c:v>Mar 18</c:v>
                </c:pt>
                <c:pt idx="62">
                  <c:v>Mar 18</c:v>
                </c:pt>
                <c:pt idx="63">
                  <c:v>Mar 18</c:v>
                </c:pt>
                <c:pt idx="64">
                  <c:v>Apr 18</c:v>
                </c:pt>
                <c:pt idx="65">
                  <c:v>Apr 18</c:v>
                </c:pt>
                <c:pt idx="66">
                  <c:v>Apr 18</c:v>
                </c:pt>
                <c:pt idx="67">
                  <c:v>Apr 18</c:v>
                </c:pt>
                <c:pt idx="68">
                  <c:v>Apr 18</c:v>
                </c:pt>
                <c:pt idx="69">
                  <c:v>Apr 18</c:v>
                </c:pt>
                <c:pt idx="70">
                  <c:v>Apr 18</c:v>
                </c:pt>
                <c:pt idx="71">
                  <c:v>Apr 18</c:v>
                </c:pt>
                <c:pt idx="72">
                  <c:v>Apr 18</c:v>
                </c:pt>
                <c:pt idx="73">
                  <c:v>Apr 18</c:v>
                </c:pt>
                <c:pt idx="74">
                  <c:v>Apr 18</c:v>
                </c:pt>
                <c:pt idx="75">
                  <c:v>Apr 18</c:v>
                </c:pt>
                <c:pt idx="76">
                  <c:v>Apr 18</c:v>
                </c:pt>
                <c:pt idx="77">
                  <c:v>Apr 18</c:v>
                </c:pt>
                <c:pt idx="78">
                  <c:v>Apr 18</c:v>
                </c:pt>
                <c:pt idx="79">
                  <c:v>Apr 18</c:v>
                </c:pt>
                <c:pt idx="80">
                  <c:v>Apr 18</c:v>
                </c:pt>
                <c:pt idx="81">
                  <c:v>Apr 18</c:v>
                </c:pt>
                <c:pt idx="82">
                  <c:v>Apr 18</c:v>
                </c:pt>
                <c:pt idx="83">
                  <c:v>Apr 18</c:v>
                </c:pt>
                <c:pt idx="84">
                  <c:v>Apr 18</c:v>
                </c:pt>
                <c:pt idx="85">
                  <c:v>May 18</c:v>
                </c:pt>
                <c:pt idx="86">
                  <c:v>May 18</c:v>
                </c:pt>
                <c:pt idx="87">
                  <c:v>May 18</c:v>
                </c:pt>
                <c:pt idx="88">
                  <c:v>May 18</c:v>
                </c:pt>
                <c:pt idx="89">
                  <c:v>May 18</c:v>
                </c:pt>
                <c:pt idx="90">
                  <c:v>May 18</c:v>
                </c:pt>
                <c:pt idx="91">
                  <c:v>May 18</c:v>
                </c:pt>
                <c:pt idx="92">
                  <c:v>May 18</c:v>
                </c:pt>
                <c:pt idx="93">
                  <c:v>May 18</c:v>
                </c:pt>
                <c:pt idx="94">
                  <c:v>May 18</c:v>
                </c:pt>
                <c:pt idx="95">
                  <c:v>May 18</c:v>
                </c:pt>
                <c:pt idx="96">
                  <c:v>May 18</c:v>
                </c:pt>
                <c:pt idx="97">
                  <c:v>May 18</c:v>
                </c:pt>
                <c:pt idx="98">
                  <c:v>May 18</c:v>
                </c:pt>
                <c:pt idx="99">
                  <c:v>May 18</c:v>
                </c:pt>
                <c:pt idx="100">
                  <c:v>May 18</c:v>
                </c:pt>
                <c:pt idx="101">
                  <c:v>May 18</c:v>
                </c:pt>
                <c:pt idx="102">
                  <c:v>May 18</c:v>
                </c:pt>
                <c:pt idx="103">
                  <c:v>May 18</c:v>
                </c:pt>
                <c:pt idx="104">
                  <c:v>May 18</c:v>
                </c:pt>
                <c:pt idx="105">
                  <c:v>May 18</c:v>
                </c:pt>
                <c:pt idx="106">
                  <c:v>May 18</c:v>
                </c:pt>
                <c:pt idx="107">
                  <c:v>May 18</c:v>
                </c:pt>
                <c:pt idx="108">
                  <c:v>Jun 18</c:v>
                </c:pt>
                <c:pt idx="109">
                  <c:v>Jun 18</c:v>
                </c:pt>
                <c:pt idx="110">
                  <c:v>Jun 18</c:v>
                </c:pt>
                <c:pt idx="111">
                  <c:v>Jun 18</c:v>
                </c:pt>
                <c:pt idx="112">
                  <c:v>Jun 18</c:v>
                </c:pt>
                <c:pt idx="113">
                  <c:v>Jun 18</c:v>
                </c:pt>
                <c:pt idx="114">
                  <c:v>Jun 18</c:v>
                </c:pt>
                <c:pt idx="115">
                  <c:v>Jun 18</c:v>
                </c:pt>
                <c:pt idx="116">
                  <c:v>Jun 18</c:v>
                </c:pt>
                <c:pt idx="117">
                  <c:v>Jun 18</c:v>
                </c:pt>
                <c:pt idx="118">
                  <c:v>Jun 18</c:v>
                </c:pt>
                <c:pt idx="119">
                  <c:v>Jun 18</c:v>
                </c:pt>
                <c:pt idx="120">
                  <c:v>Jun 18</c:v>
                </c:pt>
                <c:pt idx="121">
                  <c:v>Jun 18</c:v>
                </c:pt>
                <c:pt idx="122">
                  <c:v>Jun 18</c:v>
                </c:pt>
                <c:pt idx="123">
                  <c:v>Jun 18</c:v>
                </c:pt>
                <c:pt idx="124">
                  <c:v>Jun 18</c:v>
                </c:pt>
                <c:pt idx="125">
                  <c:v>Jun 18</c:v>
                </c:pt>
                <c:pt idx="126">
                  <c:v>Jun 18</c:v>
                </c:pt>
                <c:pt idx="127">
                  <c:v>Jun 18</c:v>
                </c:pt>
                <c:pt idx="128">
                  <c:v>Jun 18</c:v>
                </c:pt>
                <c:pt idx="129">
                  <c:v>Jul 18</c:v>
                </c:pt>
                <c:pt idx="130">
                  <c:v>Jul 18</c:v>
                </c:pt>
                <c:pt idx="131">
                  <c:v>Jul 18</c:v>
                </c:pt>
                <c:pt idx="132">
                  <c:v>Jul 18</c:v>
                </c:pt>
                <c:pt idx="133">
                  <c:v>Jul 18</c:v>
                </c:pt>
                <c:pt idx="134">
                  <c:v>Jul 18</c:v>
                </c:pt>
                <c:pt idx="135">
                  <c:v>Jul 18</c:v>
                </c:pt>
                <c:pt idx="136">
                  <c:v>Jul 18</c:v>
                </c:pt>
                <c:pt idx="137">
                  <c:v>Jul 18</c:v>
                </c:pt>
                <c:pt idx="138">
                  <c:v>Jul 18</c:v>
                </c:pt>
                <c:pt idx="139">
                  <c:v>Jul 18</c:v>
                </c:pt>
                <c:pt idx="140">
                  <c:v>Jul 18</c:v>
                </c:pt>
                <c:pt idx="141">
                  <c:v>Jul 18</c:v>
                </c:pt>
                <c:pt idx="142">
                  <c:v>Jul 18</c:v>
                </c:pt>
                <c:pt idx="143">
                  <c:v>Jul 18</c:v>
                </c:pt>
                <c:pt idx="144">
                  <c:v>Jul 18</c:v>
                </c:pt>
                <c:pt idx="145">
                  <c:v>Jul 18</c:v>
                </c:pt>
                <c:pt idx="146">
                  <c:v>Jul 18</c:v>
                </c:pt>
                <c:pt idx="147">
                  <c:v>Jul 18</c:v>
                </c:pt>
                <c:pt idx="148">
                  <c:v>Jul 18</c:v>
                </c:pt>
                <c:pt idx="149">
                  <c:v>Jul 18</c:v>
                </c:pt>
                <c:pt idx="150">
                  <c:v>Jul 18</c:v>
                </c:pt>
                <c:pt idx="151">
                  <c:v>Aug 18</c:v>
                </c:pt>
                <c:pt idx="152">
                  <c:v>Aug 18</c:v>
                </c:pt>
                <c:pt idx="153">
                  <c:v>Aug 18</c:v>
                </c:pt>
                <c:pt idx="154">
                  <c:v>Aug 18</c:v>
                </c:pt>
                <c:pt idx="155">
                  <c:v>Aug 18</c:v>
                </c:pt>
                <c:pt idx="156">
                  <c:v>Aug 18</c:v>
                </c:pt>
                <c:pt idx="157">
                  <c:v>Aug 18</c:v>
                </c:pt>
                <c:pt idx="158">
                  <c:v>Aug 18</c:v>
                </c:pt>
                <c:pt idx="159">
                  <c:v>Aug 18</c:v>
                </c:pt>
                <c:pt idx="160">
                  <c:v>Aug 18</c:v>
                </c:pt>
                <c:pt idx="161">
                  <c:v>Aug 18</c:v>
                </c:pt>
                <c:pt idx="162">
                  <c:v>Aug 18</c:v>
                </c:pt>
                <c:pt idx="163">
                  <c:v>Aug 18</c:v>
                </c:pt>
                <c:pt idx="164">
                  <c:v>Aug 18</c:v>
                </c:pt>
                <c:pt idx="165">
                  <c:v>Aug 18</c:v>
                </c:pt>
                <c:pt idx="166">
                  <c:v>Aug 18</c:v>
                </c:pt>
                <c:pt idx="167">
                  <c:v>Aug 18</c:v>
                </c:pt>
                <c:pt idx="168">
                  <c:v>Aug 18</c:v>
                </c:pt>
                <c:pt idx="169">
                  <c:v>Aug 18</c:v>
                </c:pt>
                <c:pt idx="170">
                  <c:v>Aug 18</c:v>
                </c:pt>
                <c:pt idx="171">
                  <c:v>Aug 18</c:v>
                </c:pt>
                <c:pt idx="172">
                  <c:v>Aug 18</c:v>
                </c:pt>
                <c:pt idx="173">
                  <c:v>Aug 18</c:v>
                </c:pt>
                <c:pt idx="174">
                  <c:v>Sep 18</c:v>
                </c:pt>
                <c:pt idx="175">
                  <c:v>Sep 18</c:v>
                </c:pt>
                <c:pt idx="176">
                  <c:v>Sep 18</c:v>
                </c:pt>
                <c:pt idx="177">
                  <c:v>Sep 18</c:v>
                </c:pt>
                <c:pt idx="178">
                  <c:v>Sep 18</c:v>
                </c:pt>
                <c:pt idx="179">
                  <c:v>Sep 18</c:v>
                </c:pt>
                <c:pt idx="180">
                  <c:v>Sep 18</c:v>
                </c:pt>
                <c:pt idx="181">
                  <c:v>Sep 18</c:v>
                </c:pt>
                <c:pt idx="182">
                  <c:v>Sep 18</c:v>
                </c:pt>
                <c:pt idx="183">
                  <c:v>Sep 18</c:v>
                </c:pt>
                <c:pt idx="184">
                  <c:v>Sep 18</c:v>
                </c:pt>
                <c:pt idx="185">
                  <c:v>Sep 18</c:v>
                </c:pt>
                <c:pt idx="186">
                  <c:v>Sep 18</c:v>
                </c:pt>
                <c:pt idx="187">
                  <c:v>Sep 18</c:v>
                </c:pt>
                <c:pt idx="188">
                  <c:v>Sep 18</c:v>
                </c:pt>
                <c:pt idx="189">
                  <c:v>Sep 18</c:v>
                </c:pt>
                <c:pt idx="190">
                  <c:v>Sep 18</c:v>
                </c:pt>
                <c:pt idx="191">
                  <c:v>Sep 18</c:v>
                </c:pt>
                <c:pt idx="192">
                  <c:v>Sep 18</c:v>
                </c:pt>
                <c:pt idx="193">
                  <c:v>Sep 18</c:v>
                </c:pt>
                <c:pt idx="194">
                  <c:v>Oct 18</c:v>
                </c:pt>
                <c:pt idx="195">
                  <c:v>Oct 18</c:v>
                </c:pt>
                <c:pt idx="196">
                  <c:v>Oct 18</c:v>
                </c:pt>
                <c:pt idx="197">
                  <c:v>Oct 18</c:v>
                </c:pt>
                <c:pt idx="198">
                  <c:v>Oct 18</c:v>
                </c:pt>
                <c:pt idx="199">
                  <c:v>Oct 18</c:v>
                </c:pt>
                <c:pt idx="200">
                  <c:v>Oct 18</c:v>
                </c:pt>
                <c:pt idx="201">
                  <c:v>Oct 18</c:v>
                </c:pt>
                <c:pt idx="202">
                  <c:v>Oct 18</c:v>
                </c:pt>
                <c:pt idx="203">
                  <c:v>Oct 18</c:v>
                </c:pt>
                <c:pt idx="204">
                  <c:v>Oct 18</c:v>
                </c:pt>
                <c:pt idx="205">
                  <c:v>Oct 18</c:v>
                </c:pt>
                <c:pt idx="206">
                  <c:v>Oct 18</c:v>
                </c:pt>
                <c:pt idx="207">
                  <c:v>Oct 18</c:v>
                </c:pt>
                <c:pt idx="208">
                  <c:v>Oct 18</c:v>
                </c:pt>
                <c:pt idx="209">
                  <c:v>Oct 18</c:v>
                </c:pt>
                <c:pt idx="210">
                  <c:v>Oct 18</c:v>
                </c:pt>
                <c:pt idx="211">
                  <c:v>Oct 18</c:v>
                </c:pt>
              </c:strCache>
            </c:strRef>
          </c:cat>
          <c:val>
            <c:numRef>
              <c:f>'Data 8'!$G$784:$G$995</c:f>
              <c:numCache>
                <c:formatCode>General</c:formatCode>
                <c:ptCount val="212"/>
                <c:pt idx="0">
                  <c:v>2.099</c:v>
                </c:pt>
                <c:pt idx="1">
                  <c:v>2.068</c:v>
                </c:pt>
                <c:pt idx="2">
                  <c:v>2.011</c:v>
                </c:pt>
                <c:pt idx="3">
                  <c:v>1.994</c:v>
                </c:pt>
                <c:pt idx="4">
                  <c:v>1.977</c:v>
                </c:pt>
                <c:pt idx="5">
                  <c:v>2.028</c:v>
                </c:pt>
                <c:pt idx="6">
                  <c:v>2.038</c:v>
                </c:pt>
                <c:pt idx="7">
                  <c:v>2.058</c:v>
                </c:pt>
                <c:pt idx="8">
                  <c:v>1.991</c:v>
                </c:pt>
                <c:pt idx="9">
                  <c:v>1.996</c:v>
                </c:pt>
                <c:pt idx="10">
                  <c:v>1.968</c:v>
                </c:pt>
                <c:pt idx="11">
                  <c:v>1.988</c:v>
                </c:pt>
                <c:pt idx="12">
                  <c:v>1.979</c:v>
                </c:pt>
                <c:pt idx="13">
                  <c:v>1.958</c:v>
                </c:pt>
                <c:pt idx="14">
                  <c:v>1.917</c:v>
                </c:pt>
                <c:pt idx="15">
                  <c:v>1.89</c:v>
                </c:pt>
                <c:pt idx="16">
                  <c:v>1.908</c:v>
                </c:pt>
                <c:pt idx="17">
                  <c:v>1.958</c:v>
                </c:pt>
                <c:pt idx="18">
                  <c:v>2.003</c:v>
                </c:pt>
                <c:pt idx="19">
                  <c:v>2.021</c:v>
                </c:pt>
                <c:pt idx="20">
                  <c:v>2.028</c:v>
                </c:pt>
                <c:pt idx="21">
                  <c:v>2.021</c:v>
                </c:pt>
                <c:pt idx="22">
                  <c:v>1.956</c:v>
                </c:pt>
                <c:pt idx="23">
                  <c:v>2.031</c:v>
                </c:pt>
                <c:pt idx="24">
                  <c:v>2.031</c:v>
                </c:pt>
                <c:pt idx="25">
                  <c:v>1.988</c:v>
                </c:pt>
                <c:pt idx="26">
                  <c:v>1.943</c:v>
                </c:pt>
                <c:pt idx="27">
                  <c:v>1.995</c:v>
                </c:pt>
                <c:pt idx="28">
                  <c:v>2.033</c:v>
                </c:pt>
                <c:pt idx="29">
                  <c:v>2.026</c:v>
                </c:pt>
                <c:pt idx="30">
                  <c:v>2.078</c:v>
                </c:pt>
                <c:pt idx="31">
                  <c:v>2.057</c:v>
                </c:pt>
                <c:pt idx="32">
                  <c:v>2.063</c:v>
                </c:pt>
                <c:pt idx="33">
                  <c:v>1.986</c:v>
                </c:pt>
                <c:pt idx="34">
                  <c:v>2.042</c:v>
                </c:pt>
                <c:pt idx="35">
                  <c:v>2.069</c:v>
                </c:pt>
                <c:pt idx="36">
                  <c:v>2.143</c:v>
                </c:pt>
                <c:pt idx="37">
                  <c:v>2.169</c:v>
                </c:pt>
                <c:pt idx="38">
                  <c:v>2.156</c:v>
                </c:pt>
                <c:pt idx="39">
                  <c:v>2.109</c:v>
                </c:pt>
                <c:pt idx="40">
                  <c:v>2.093</c:v>
                </c:pt>
                <c:pt idx="41">
                  <c:v>2.068</c:v>
                </c:pt>
                <c:pt idx="42">
                  <c:v>2.028</c:v>
                </c:pt>
                <c:pt idx="43">
                  <c:v>2.04</c:v>
                </c:pt>
                <c:pt idx="44">
                  <c:v>2.082</c:v>
                </c:pt>
                <c:pt idx="45">
                  <c:v>2.087</c:v>
                </c:pt>
                <c:pt idx="46">
                  <c:v>2.045</c:v>
                </c:pt>
                <c:pt idx="47">
                  <c:v>1.981</c:v>
                </c:pt>
                <c:pt idx="48">
                  <c:v>2.004</c:v>
                </c:pt>
                <c:pt idx="49">
                  <c:v>1.999</c:v>
                </c:pt>
                <c:pt idx="50">
                  <c:v>1.988</c:v>
                </c:pt>
                <c:pt idx="51">
                  <c:v>2.01</c:v>
                </c:pt>
                <c:pt idx="52">
                  <c:v>1.98</c:v>
                </c:pt>
                <c:pt idx="53">
                  <c:v>1.978</c:v>
                </c:pt>
                <c:pt idx="54">
                  <c:v>1.962</c:v>
                </c:pt>
                <c:pt idx="55">
                  <c:v>1.896</c:v>
                </c:pt>
                <c:pt idx="56">
                  <c:v>1.932</c:v>
                </c:pt>
                <c:pt idx="57">
                  <c:v>1.882</c:v>
                </c:pt>
                <c:pt idx="58">
                  <c:v>1.874</c:v>
                </c:pt>
                <c:pt idx="59">
                  <c:v>1.911</c:v>
                </c:pt>
                <c:pt idx="60">
                  <c:v>1.873</c:v>
                </c:pt>
                <c:pt idx="61">
                  <c:v>1.841</c:v>
                </c:pt>
                <c:pt idx="62">
                  <c:v>1.787</c:v>
                </c:pt>
                <c:pt idx="63">
                  <c:v>1.787</c:v>
                </c:pt>
                <c:pt idx="64">
                  <c:v>1.787</c:v>
                </c:pt>
                <c:pt idx="65">
                  <c:v>1.786</c:v>
                </c:pt>
                <c:pt idx="66">
                  <c:v>1.743</c:v>
                </c:pt>
                <c:pt idx="67">
                  <c:v>1.777</c:v>
                </c:pt>
                <c:pt idx="68">
                  <c:v>1.784</c:v>
                </c:pt>
                <c:pt idx="69">
                  <c:v>1.766</c:v>
                </c:pt>
                <c:pt idx="70">
                  <c:v>1.793</c:v>
                </c:pt>
                <c:pt idx="71">
                  <c:v>1.78</c:v>
                </c:pt>
                <c:pt idx="72">
                  <c:v>1.808</c:v>
                </c:pt>
                <c:pt idx="73">
                  <c:v>1.793</c:v>
                </c:pt>
                <c:pt idx="74">
                  <c:v>1.8</c:v>
                </c:pt>
                <c:pt idx="75">
                  <c:v>1.76</c:v>
                </c:pt>
                <c:pt idx="76">
                  <c:v>1.719</c:v>
                </c:pt>
                <c:pt idx="77">
                  <c:v>1.777</c:v>
                </c:pt>
                <c:pt idx="78">
                  <c:v>1.768</c:v>
                </c:pt>
                <c:pt idx="79">
                  <c:v>1.792</c:v>
                </c:pt>
                <c:pt idx="80">
                  <c:v>1.776</c:v>
                </c:pt>
                <c:pt idx="81">
                  <c:v>1.779</c:v>
                </c:pt>
                <c:pt idx="82">
                  <c:v>1.745</c:v>
                </c:pt>
                <c:pt idx="83">
                  <c:v>1.735</c:v>
                </c:pt>
                <c:pt idx="84">
                  <c:v>1.78</c:v>
                </c:pt>
                <c:pt idx="85">
                  <c:v>1.78</c:v>
                </c:pt>
                <c:pt idx="86">
                  <c:v>1.78</c:v>
                </c:pt>
                <c:pt idx="87">
                  <c:v>1.734</c:v>
                </c:pt>
                <c:pt idx="88">
                  <c:v>1.793</c:v>
                </c:pt>
                <c:pt idx="89">
                  <c:v>1.763</c:v>
                </c:pt>
                <c:pt idx="90">
                  <c:v>1.862</c:v>
                </c:pt>
                <c:pt idx="91">
                  <c:v>1.876</c:v>
                </c:pt>
                <c:pt idx="92">
                  <c:v>1.935</c:v>
                </c:pt>
                <c:pt idx="93">
                  <c:v>1.883</c:v>
                </c:pt>
                <c:pt idx="94">
                  <c:v>1.913</c:v>
                </c:pt>
                <c:pt idx="95">
                  <c:v>1.938</c:v>
                </c:pt>
                <c:pt idx="96">
                  <c:v>2.095</c:v>
                </c:pt>
                <c:pt idx="97">
                  <c:v>2.114</c:v>
                </c:pt>
                <c:pt idx="98">
                  <c:v>2.217</c:v>
                </c:pt>
                <c:pt idx="99">
                  <c:v>2.335</c:v>
                </c:pt>
                <c:pt idx="100">
                  <c:v>2.325</c:v>
                </c:pt>
                <c:pt idx="101">
                  <c:v>2.407</c:v>
                </c:pt>
                <c:pt idx="102">
                  <c:v>2.4</c:v>
                </c:pt>
                <c:pt idx="103">
                  <c:v>2.453</c:v>
                </c:pt>
                <c:pt idx="104">
                  <c:v>2.682</c:v>
                </c:pt>
                <c:pt idx="105">
                  <c:v>3.104</c:v>
                </c:pt>
                <c:pt idx="106">
                  <c:v>3.054</c:v>
                </c:pt>
                <c:pt idx="107">
                  <c:v>2.836</c:v>
                </c:pt>
                <c:pt idx="108">
                  <c:v>2.739</c:v>
                </c:pt>
                <c:pt idx="109">
                  <c:v>2.559</c:v>
                </c:pt>
                <c:pt idx="110">
                  <c:v>2.758</c:v>
                </c:pt>
                <c:pt idx="111">
                  <c:v>2.931</c:v>
                </c:pt>
                <c:pt idx="112">
                  <c:v>3.012</c:v>
                </c:pt>
                <c:pt idx="113">
                  <c:v>3.13</c:v>
                </c:pt>
                <c:pt idx="114">
                  <c:v>2.859</c:v>
                </c:pt>
                <c:pt idx="115">
                  <c:v>2.874</c:v>
                </c:pt>
                <c:pt idx="116">
                  <c:v>2.815</c:v>
                </c:pt>
                <c:pt idx="117">
                  <c:v>2.755</c:v>
                </c:pt>
                <c:pt idx="118">
                  <c:v>2.617</c:v>
                </c:pt>
                <c:pt idx="119">
                  <c:v>2.559</c:v>
                </c:pt>
                <c:pt idx="120">
                  <c:v>2.56</c:v>
                </c:pt>
                <c:pt idx="121">
                  <c:v>2.561</c:v>
                </c:pt>
                <c:pt idx="122">
                  <c:v>2.751</c:v>
                </c:pt>
                <c:pt idx="123">
                  <c:v>2.712</c:v>
                </c:pt>
                <c:pt idx="124">
                  <c:v>2.853</c:v>
                </c:pt>
                <c:pt idx="125">
                  <c:v>2.906</c:v>
                </c:pt>
                <c:pt idx="126">
                  <c:v>2.828</c:v>
                </c:pt>
                <c:pt idx="127">
                  <c:v>2.785</c:v>
                </c:pt>
                <c:pt idx="128">
                  <c:v>2.688</c:v>
                </c:pt>
                <c:pt idx="129">
                  <c:v>2.652</c:v>
                </c:pt>
                <c:pt idx="130">
                  <c:v>2.647</c:v>
                </c:pt>
                <c:pt idx="131">
                  <c:v>2.646</c:v>
                </c:pt>
                <c:pt idx="132">
                  <c:v>2.716</c:v>
                </c:pt>
                <c:pt idx="133">
                  <c:v>2.719</c:v>
                </c:pt>
                <c:pt idx="134">
                  <c:v>2.671</c:v>
                </c:pt>
                <c:pt idx="135">
                  <c:v>2.684</c:v>
                </c:pt>
                <c:pt idx="136">
                  <c:v>2.689</c:v>
                </c:pt>
                <c:pt idx="137">
                  <c:v>2.642</c:v>
                </c:pt>
                <c:pt idx="138">
                  <c:v>2.56</c:v>
                </c:pt>
                <c:pt idx="139">
                  <c:v>2.581</c:v>
                </c:pt>
                <c:pt idx="140">
                  <c:v>2.475</c:v>
                </c:pt>
                <c:pt idx="141">
                  <c:v>2.515</c:v>
                </c:pt>
                <c:pt idx="142">
                  <c:v>2.506</c:v>
                </c:pt>
                <c:pt idx="143">
                  <c:v>2.581</c:v>
                </c:pt>
                <c:pt idx="144">
                  <c:v>2.646</c:v>
                </c:pt>
                <c:pt idx="145">
                  <c:v>2.673</c:v>
                </c:pt>
                <c:pt idx="146">
                  <c:v>2.675</c:v>
                </c:pt>
                <c:pt idx="147">
                  <c:v>2.705</c:v>
                </c:pt>
                <c:pt idx="148">
                  <c:v>2.74</c:v>
                </c:pt>
                <c:pt idx="149">
                  <c:v>2.793</c:v>
                </c:pt>
                <c:pt idx="150">
                  <c:v>2.74</c:v>
                </c:pt>
                <c:pt idx="151">
                  <c:v>2.797</c:v>
                </c:pt>
                <c:pt idx="152">
                  <c:v>2.918</c:v>
                </c:pt>
                <c:pt idx="153">
                  <c:v>2.942</c:v>
                </c:pt>
                <c:pt idx="154">
                  <c:v>2.904</c:v>
                </c:pt>
                <c:pt idx="155">
                  <c:v>2.874</c:v>
                </c:pt>
                <c:pt idx="156">
                  <c:v>2.876</c:v>
                </c:pt>
                <c:pt idx="157">
                  <c:v>2.897</c:v>
                </c:pt>
                <c:pt idx="158">
                  <c:v>2.997</c:v>
                </c:pt>
                <c:pt idx="159">
                  <c:v>3.102</c:v>
                </c:pt>
                <c:pt idx="160">
                  <c:v>3.047</c:v>
                </c:pt>
                <c:pt idx="161">
                  <c:v>3.047</c:v>
                </c:pt>
                <c:pt idx="162">
                  <c:v>3.114</c:v>
                </c:pt>
                <c:pt idx="163">
                  <c:v>3.126</c:v>
                </c:pt>
                <c:pt idx="164">
                  <c:v>3.05</c:v>
                </c:pt>
                <c:pt idx="165">
                  <c:v>2.969</c:v>
                </c:pt>
                <c:pt idx="166">
                  <c:v>3.054</c:v>
                </c:pt>
                <c:pt idx="167">
                  <c:v>3.1</c:v>
                </c:pt>
                <c:pt idx="168">
                  <c:v>3.145</c:v>
                </c:pt>
                <c:pt idx="169">
                  <c:v>3.167</c:v>
                </c:pt>
                <c:pt idx="170">
                  <c:v>3.184</c:v>
                </c:pt>
                <c:pt idx="171">
                  <c:v>3.128</c:v>
                </c:pt>
                <c:pt idx="172">
                  <c:v>3.2</c:v>
                </c:pt>
                <c:pt idx="173">
                  <c:v>3.239</c:v>
                </c:pt>
                <c:pt idx="174">
                  <c:v>3.186</c:v>
                </c:pt>
                <c:pt idx="175">
                  <c:v>3.036</c:v>
                </c:pt>
                <c:pt idx="176">
                  <c:v>2.947</c:v>
                </c:pt>
                <c:pt idx="177">
                  <c:v>2.903</c:v>
                </c:pt>
                <c:pt idx="178">
                  <c:v>2.877</c:v>
                </c:pt>
                <c:pt idx="179">
                  <c:v>2.742</c:v>
                </c:pt>
                <c:pt idx="180">
                  <c:v>2.774</c:v>
                </c:pt>
                <c:pt idx="181">
                  <c:v>2.794</c:v>
                </c:pt>
                <c:pt idx="182">
                  <c:v>2.782</c:v>
                </c:pt>
                <c:pt idx="183">
                  <c:v>2.808</c:v>
                </c:pt>
                <c:pt idx="184">
                  <c:v>2.871</c:v>
                </c:pt>
                <c:pt idx="185">
                  <c:v>2.787</c:v>
                </c:pt>
                <c:pt idx="186">
                  <c:v>2.861</c:v>
                </c:pt>
                <c:pt idx="187">
                  <c:v>2.895</c:v>
                </c:pt>
                <c:pt idx="188">
                  <c:v>2.84</c:v>
                </c:pt>
                <c:pt idx="189">
                  <c:v>2.95</c:v>
                </c:pt>
                <c:pt idx="190">
                  <c:v>2.891</c:v>
                </c:pt>
                <c:pt idx="191">
                  <c:v>2.842</c:v>
                </c:pt>
                <c:pt idx="192">
                  <c:v>2.907</c:v>
                </c:pt>
                <c:pt idx="193">
                  <c:v>3.143</c:v>
                </c:pt>
                <c:pt idx="194">
                  <c:v>2.95</c:v>
                </c:pt>
                <c:pt idx="195">
                  <c:v>2.891</c:v>
                </c:pt>
                <c:pt idx="196">
                  <c:v>2.842</c:v>
                </c:pt>
                <c:pt idx="197">
                  <c:v>2.907</c:v>
                </c:pt>
                <c:pt idx="198">
                  <c:v>3.143</c:v>
                </c:pt>
                <c:pt idx="199">
                  <c:v>3.57</c:v>
                </c:pt>
                <c:pt idx="200">
                  <c:v>3.531</c:v>
                </c:pt>
                <c:pt idx="201">
                  <c:v>3.51</c:v>
                </c:pt>
                <c:pt idx="202">
                  <c:v>3.577</c:v>
                </c:pt>
                <c:pt idx="203">
                  <c:v>3.577</c:v>
                </c:pt>
                <c:pt idx="204">
                  <c:v>3.555</c:v>
                </c:pt>
                <c:pt idx="205">
                  <c:v>3.458</c:v>
                </c:pt>
                <c:pt idx="206">
                  <c:v>3.545</c:v>
                </c:pt>
                <c:pt idx="207">
                  <c:v>3.673</c:v>
                </c:pt>
                <c:pt idx="208">
                  <c:v>3.586</c:v>
                </c:pt>
                <c:pt idx="209">
                  <c:v>3.477</c:v>
                </c:pt>
                <c:pt idx="210">
                  <c:v>3.576</c:v>
                </c:pt>
                <c:pt idx="211">
                  <c:v>3.614</c:v>
                </c:pt>
              </c:numCache>
            </c:numRef>
          </c:val>
          <c:smooth val="0"/>
        </c:ser>
        <c:dLbls>
          <c:showLegendKey val="0"/>
          <c:showVal val="0"/>
          <c:showCatName val="0"/>
          <c:showSerName val="0"/>
          <c:showPercent val="0"/>
          <c:showBubbleSize val="0"/>
        </c:dLbls>
        <c:marker val="1"/>
        <c:smooth val="0"/>
        <c:axId val="-2091846064"/>
        <c:axId val="-2140800448"/>
      </c:lineChart>
      <c:lineChart>
        <c:grouping val="standard"/>
        <c:varyColors val="0"/>
        <c:ser>
          <c:idx val="1"/>
          <c:order val="1"/>
          <c:tx>
            <c:strRef>
              <c:f>'Data 8'!$H$2</c:f>
              <c:strCache>
                <c:ptCount val="1"/>
                <c:pt idx="0">
                  <c:v>Ratio</c:v>
                </c:pt>
              </c:strCache>
            </c:strRef>
          </c:tx>
          <c:spPr>
            <a:ln w="28575" cap="rnd">
              <a:solidFill>
                <a:schemeClr val="tx1"/>
              </a:solidFill>
              <a:round/>
            </a:ln>
            <a:effectLst/>
          </c:spPr>
          <c:marker>
            <c:symbol val="none"/>
          </c:marker>
          <c:cat>
            <c:strRef>
              <c:f>'Data 8'!$J$784:$J$995</c:f>
              <c:strCache>
                <c:ptCount val="212"/>
                <c:pt idx="0">
                  <c:v>Jan 2018</c:v>
                </c:pt>
                <c:pt idx="1">
                  <c:v>Jan 18</c:v>
                </c:pt>
                <c:pt idx="2">
                  <c:v>Jan 18</c:v>
                </c:pt>
                <c:pt idx="3">
                  <c:v>Jan 18</c:v>
                </c:pt>
                <c:pt idx="4">
                  <c:v>Jan 18</c:v>
                </c:pt>
                <c:pt idx="5">
                  <c:v>Jan 18</c:v>
                </c:pt>
                <c:pt idx="6">
                  <c:v>Jan 18</c:v>
                </c:pt>
                <c:pt idx="7">
                  <c:v>Jan 18</c:v>
                </c:pt>
                <c:pt idx="8">
                  <c:v>Jan 18</c:v>
                </c:pt>
                <c:pt idx="9">
                  <c:v>Jan 18</c:v>
                </c:pt>
                <c:pt idx="10">
                  <c:v>Jan 18</c:v>
                </c:pt>
                <c:pt idx="11">
                  <c:v>Jan 18</c:v>
                </c:pt>
                <c:pt idx="12">
                  <c:v>Jan 18</c:v>
                </c:pt>
                <c:pt idx="13">
                  <c:v>Jan 18</c:v>
                </c:pt>
                <c:pt idx="14">
                  <c:v>Jan 18</c:v>
                </c:pt>
                <c:pt idx="15">
                  <c:v>Jan 18</c:v>
                </c:pt>
                <c:pt idx="16">
                  <c:v>Jan 18</c:v>
                </c:pt>
                <c:pt idx="17">
                  <c:v>Jan 18</c:v>
                </c:pt>
                <c:pt idx="18">
                  <c:v>Jan 18</c:v>
                </c:pt>
                <c:pt idx="19">
                  <c:v>Jan 18</c:v>
                </c:pt>
                <c:pt idx="20">
                  <c:v>Jan 18</c:v>
                </c:pt>
                <c:pt idx="21">
                  <c:v>Jan 18</c:v>
                </c:pt>
                <c:pt idx="22">
                  <c:v>Feb 18</c:v>
                </c:pt>
                <c:pt idx="23">
                  <c:v>Feb 18</c:v>
                </c:pt>
                <c:pt idx="24">
                  <c:v>Feb 18</c:v>
                </c:pt>
                <c:pt idx="25">
                  <c:v>Feb 18</c:v>
                </c:pt>
                <c:pt idx="26">
                  <c:v>Feb 18</c:v>
                </c:pt>
                <c:pt idx="27">
                  <c:v>Feb 18</c:v>
                </c:pt>
                <c:pt idx="28">
                  <c:v>Feb 18</c:v>
                </c:pt>
                <c:pt idx="29">
                  <c:v>Feb 18</c:v>
                </c:pt>
                <c:pt idx="30">
                  <c:v>Feb 18</c:v>
                </c:pt>
                <c:pt idx="31">
                  <c:v>Feb 18</c:v>
                </c:pt>
                <c:pt idx="32">
                  <c:v>Feb 18</c:v>
                </c:pt>
                <c:pt idx="33">
                  <c:v>Feb 18</c:v>
                </c:pt>
                <c:pt idx="34">
                  <c:v>Feb 18</c:v>
                </c:pt>
                <c:pt idx="35">
                  <c:v>Feb 18</c:v>
                </c:pt>
                <c:pt idx="36">
                  <c:v>Feb 18</c:v>
                </c:pt>
                <c:pt idx="37">
                  <c:v>Feb 18</c:v>
                </c:pt>
                <c:pt idx="38">
                  <c:v>Feb 18</c:v>
                </c:pt>
                <c:pt idx="39">
                  <c:v>Feb 18</c:v>
                </c:pt>
                <c:pt idx="40">
                  <c:v>Feb 18</c:v>
                </c:pt>
                <c:pt idx="41">
                  <c:v>Feb 18</c:v>
                </c:pt>
                <c:pt idx="42">
                  <c:v>Mar 18</c:v>
                </c:pt>
                <c:pt idx="43">
                  <c:v>Mar 18</c:v>
                </c:pt>
                <c:pt idx="44">
                  <c:v>Mar 18</c:v>
                </c:pt>
                <c:pt idx="45">
                  <c:v>Mar 18</c:v>
                </c:pt>
                <c:pt idx="46">
                  <c:v>Mar 18</c:v>
                </c:pt>
                <c:pt idx="47">
                  <c:v>Mar 18</c:v>
                </c:pt>
                <c:pt idx="48">
                  <c:v>Mar 18</c:v>
                </c:pt>
                <c:pt idx="49">
                  <c:v>Mar 18</c:v>
                </c:pt>
                <c:pt idx="50">
                  <c:v>Mar 18</c:v>
                </c:pt>
                <c:pt idx="51">
                  <c:v>Mar 18</c:v>
                </c:pt>
                <c:pt idx="52">
                  <c:v>Mar 18</c:v>
                </c:pt>
                <c:pt idx="53">
                  <c:v>Mar 18</c:v>
                </c:pt>
                <c:pt idx="54">
                  <c:v>Mar 18</c:v>
                </c:pt>
                <c:pt idx="55">
                  <c:v>Mar 18</c:v>
                </c:pt>
                <c:pt idx="56">
                  <c:v>Mar 18</c:v>
                </c:pt>
                <c:pt idx="57">
                  <c:v>Mar 18</c:v>
                </c:pt>
                <c:pt idx="58">
                  <c:v>Mar 18</c:v>
                </c:pt>
                <c:pt idx="59">
                  <c:v>Mar 18</c:v>
                </c:pt>
                <c:pt idx="60">
                  <c:v>Mar 18</c:v>
                </c:pt>
                <c:pt idx="61">
                  <c:v>Mar 18</c:v>
                </c:pt>
                <c:pt idx="62">
                  <c:v>Mar 18</c:v>
                </c:pt>
                <c:pt idx="63">
                  <c:v>Mar 18</c:v>
                </c:pt>
                <c:pt idx="64">
                  <c:v>Apr 18</c:v>
                </c:pt>
                <c:pt idx="65">
                  <c:v>Apr 18</c:v>
                </c:pt>
                <c:pt idx="66">
                  <c:v>Apr 18</c:v>
                </c:pt>
                <c:pt idx="67">
                  <c:v>Apr 18</c:v>
                </c:pt>
                <c:pt idx="68">
                  <c:v>Apr 18</c:v>
                </c:pt>
                <c:pt idx="69">
                  <c:v>Apr 18</c:v>
                </c:pt>
                <c:pt idx="70">
                  <c:v>Apr 18</c:v>
                </c:pt>
                <c:pt idx="71">
                  <c:v>Apr 18</c:v>
                </c:pt>
                <c:pt idx="72">
                  <c:v>Apr 18</c:v>
                </c:pt>
                <c:pt idx="73">
                  <c:v>Apr 18</c:v>
                </c:pt>
                <c:pt idx="74">
                  <c:v>Apr 18</c:v>
                </c:pt>
                <c:pt idx="75">
                  <c:v>Apr 18</c:v>
                </c:pt>
                <c:pt idx="76">
                  <c:v>Apr 18</c:v>
                </c:pt>
                <c:pt idx="77">
                  <c:v>Apr 18</c:v>
                </c:pt>
                <c:pt idx="78">
                  <c:v>Apr 18</c:v>
                </c:pt>
                <c:pt idx="79">
                  <c:v>Apr 18</c:v>
                </c:pt>
                <c:pt idx="80">
                  <c:v>Apr 18</c:v>
                </c:pt>
                <c:pt idx="81">
                  <c:v>Apr 18</c:v>
                </c:pt>
                <c:pt idx="82">
                  <c:v>Apr 18</c:v>
                </c:pt>
                <c:pt idx="83">
                  <c:v>Apr 18</c:v>
                </c:pt>
                <c:pt idx="84">
                  <c:v>Apr 18</c:v>
                </c:pt>
                <c:pt idx="85">
                  <c:v>May 18</c:v>
                </c:pt>
                <c:pt idx="86">
                  <c:v>May 18</c:v>
                </c:pt>
                <c:pt idx="87">
                  <c:v>May 18</c:v>
                </c:pt>
                <c:pt idx="88">
                  <c:v>May 18</c:v>
                </c:pt>
                <c:pt idx="89">
                  <c:v>May 18</c:v>
                </c:pt>
                <c:pt idx="90">
                  <c:v>May 18</c:v>
                </c:pt>
                <c:pt idx="91">
                  <c:v>May 18</c:v>
                </c:pt>
                <c:pt idx="92">
                  <c:v>May 18</c:v>
                </c:pt>
                <c:pt idx="93">
                  <c:v>May 18</c:v>
                </c:pt>
                <c:pt idx="94">
                  <c:v>May 18</c:v>
                </c:pt>
                <c:pt idx="95">
                  <c:v>May 18</c:v>
                </c:pt>
                <c:pt idx="96">
                  <c:v>May 18</c:v>
                </c:pt>
                <c:pt idx="97">
                  <c:v>May 18</c:v>
                </c:pt>
                <c:pt idx="98">
                  <c:v>May 18</c:v>
                </c:pt>
                <c:pt idx="99">
                  <c:v>May 18</c:v>
                </c:pt>
                <c:pt idx="100">
                  <c:v>May 18</c:v>
                </c:pt>
                <c:pt idx="101">
                  <c:v>May 18</c:v>
                </c:pt>
                <c:pt idx="102">
                  <c:v>May 18</c:v>
                </c:pt>
                <c:pt idx="103">
                  <c:v>May 18</c:v>
                </c:pt>
                <c:pt idx="104">
                  <c:v>May 18</c:v>
                </c:pt>
                <c:pt idx="105">
                  <c:v>May 18</c:v>
                </c:pt>
                <c:pt idx="106">
                  <c:v>May 18</c:v>
                </c:pt>
                <c:pt idx="107">
                  <c:v>May 18</c:v>
                </c:pt>
                <c:pt idx="108">
                  <c:v>Jun 18</c:v>
                </c:pt>
                <c:pt idx="109">
                  <c:v>Jun 18</c:v>
                </c:pt>
                <c:pt idx="110">
                  <c:v>Jun 18</c:v>
                </c:pt>
                <c:pt idx="111">
                  <c:v>Jun 18</c:v>
                </c:pt>
                <c:pt idx="112">
                  <c:v>Jun 18</c:v>
                </c:pt>
                <c:pt idx="113">
                  <c:v>Jun 18</c:v>
                </c:pt>
                <c:pt idx="114">
                  <c:v>Jun 18</c:v>
                </c:pt>
                <c:pt idx="115">
                  <c:v>Jun 18</c:v>
                </c:pt>
                <c:pt idx="116">
                  <c:v>Jun 18</c:v>
                </c:pt>
                <c:pt idx="117">
                  <c:v>Jun 18</c:v>
                </c:pt>
                <c:pt idx="118">
                  <c:v>Jun 18</c:v>
                </c:pt>
                <c:pt idx="119">
                  <c:v>Jun 18</c:v>
                </c:pt>
                <c:pt idx="120">
                  <c:v>Jun 18</c:v>
                </c:pt>
                <c:pt idx="121">
                  <c:v>Jun 18</c:v>
                </c:pt>
                <c:pt idx="122">
                  <c:v>Jun 18</c:v>
                </c:pt>
                <c:pt idx="123">
                  <c:v>Jun 18</c:v>
                </c:pt>
                <c:pt idx="124">
                  <c:v>Jun 18</c:v>
                </c:pt>
                <c:pt idx="125">
                  <c:v>Jun 18</c:v>
                </c:pt>
                <c:pt idx="126">
                  <c:v>Jun 18</c:v>
                </c:pt>
                <c:pt idx="127">
                  <c:v>Jun 18</c:v>
                </c:pt>
                <c:pt idx="128">
                  <c:v>Jun 18</c:v>
                </c:pt>
                <c:pt idx="129">
                  <c:v>Jul 18</c:v>
                </c:pt>
                <c:pt idx="130">
                  <c:v>Jul 18</c:v>
                </c:pt>
                <c:pt idx="131">
                  <c:v>Jul 18</c:v>
                </c:pt>
                <c:pt idx="132">
                  <c:v>Jul 18</c:v>
                </c:pt>
                <c:pt idx="133">
                  <c:v>Jul 18</c:v>
                </c:pt>
                <c:pt idx="134">
                  <c:v>Jul 18</c:v>
                </c:pt>
                <c:pt idx="135">
                  <c:v>Jul 18</c:v>
                </c:pt>
                <c:pt idx="136">
                  <c:v>Jul 18</c:v>
                </c:pt>
                <c:pt idx="137">
                  <c:v>Jul 18</c:v>
                </c:pt>
                <c:pt idx="138">
                  <c:v>Jul 18</c:v>
                </c:pt>
                <c:pt idx="139">
                  <c:v>Jul 18</c:v>
                </c:pt>
                <c:pt idx="140">
                  <c:v>Jul 18</c:v>
                </c:pt>
                <c:pt idx="141">
                  <c:v>Jul 18</c:v>
                </c:pt>
                <c:pt idx="142">
                  <c:v>Jul 18</c:v>
                </c:pt>
                <c:pt idx="143">
                  <c:v>Jul 18</c:v>
                </c:pt>
                <c:pt idx="144">
                  <c:v>Jul 18</c:v>
                </c:pt>
                <c:pt idx="145">
                  <c:v>Jul 18</c:v>
                </c:pt>
                <c:pt idx="146">
                  <c:v>Jul 18</c:v>
                </c:pt>
                <c:pt idx="147">
                  <c:v>Jul 18</c:v>
                </c:pt>
                <c:pt idx="148">
                  <c:v>Jul 18</c:v>
                </c:pt>
                <c:pt idx="149">
                  <c:v>Jul 18</c:v>
                </c:pt>
                <c:pt idx="150">
                  <c:v>Jul 18</c:v>
                </c:pt>
                <c:pt idx="151">
                  <c:v>Aug 18</c:v>
                </c:pt>
                <c:pt idx="152">
                  <c:v>Aug 18</c:v>
                </c:pt>
                <c:pt idx="153">
                  <c:v>Aug 18</c:v>
                </c:pt>
                <c:pt idx="154">
                  <c:v>Aug 18</c:v>
                </c:pt>
                <c:pt idx="155">
                  <c:v>Aug 18</c:v>
                </c:pt>
                <c:pt idx="156">
                  <c:v>Aug 18</c:v>
                </c:pt>
                <c:pt idx="157">
                  <c:v>Aug 18</c:v>
                </c:pt>
                <c:pt idx="158">
                  <c:v>Aug 18</c:v>
                </c:pt>
                <c:pt idx="159">
                  <c:v>Aug 18</c:v>
                </c:pt>
                <c:pt idx="160">
                  <c:v>Aug 18</c:v>
                </c:pt>
                <c:pt idx="161">
                  <c:v>Aug 18</c:v>
                </c:pt>
                <c:pt idx="162">
                  <c:v>Aug 18</c:v>
                </c:pt>
                <c:pt idx="163">
                  <c:v>Aug 18</c:v>
                </c:pt>
                <c:pt idx="164">
                  <c:v>Aug 18</c:v>
                </c:pt>
                <c:pt idx="165">
                  <c:v>Aug 18</c:v>
                </c:pt>
                <c:pt idx="166">
                  <c:v>Aug 18</c:v>
                </c:pt>
                <c:pt idx="167">
                  <c:v>Aug 18</c:v>
                </c:pt>
                <c:pt idx="168">
                  <c:v>Aug 18</c:v>
                </c:pt>
                <c:pt idx="169">
                  <c:v>Aug 18</c:v>
                </c:pt>
                <c:pt idx="170">
                  <c:v>Aug 18</c:v>
                </c:pt>
                <c:pt idx="171">
                  <c:v>Aug 18</c:v>
                </c:pt>
                <c:pt idx="172">
                  <c:v>Aug 18</c:v>
                </c:pt>
                <c:pt idx="173">
                  <c:v>Aug 18</c:v>
                </c:pt>
                <c:pt idx="174">
                  <c:v>Sep 18</c:v>
                </c:pt>
                <c:pt idx="175">
                  <c:v>Sep 18</c:v>
                </c:pt>
                <c:pt idx="176">
                  <c:v>Sep 18</c:v>
                </c:pt>
                <c:pt idx="177">
                  <c:v>Sep 18</c:v>
                </c:pt>
                <c:pt idx="178">
                  <c:v>Sep 18</c:v>
                </c:pt>
                <c:pt idx="179">
                  <c:v>Sep 18</c:v>
                </c:pt>
                <c:pt idx="180">
                  <c:v>Sep 18</c:v>
                </c:pt>
                <c:pt idx="181">
                  <c:v>Sep 18</c:v>
                </c:pt>
                <c:pt idx="182">
                  <c:v>Sep 18</c:v>
                </c:pt>
                <c:pt idx="183">
                  <c:v>Sep 18</c:v>
                </c:pt>
                <c:pt idx="184">
                  <c:v>Sep 18</c:v>
                </c:pt>
                <c:pt idx="185">
                  <c:v>Sep 18</c:v>
                </c:pt>
                <c:pt idx="186">
                  <c:v>Sep 18</c:v>
                </c:pt>
                <c:pt idx="187">
                  <c:v>Sep 18</c:v>
                </c:pt>
                <c:pt idx="188">
                  <c:v>Sep 18</c:v>
                </c:pt>
                <c:pt idx="189">
                  <c:v>Sep 18</c:v>
                </c:pt>
                <c:pt idx="190">
                  <c:v>Sep 18</c:v>
                </c:pt>
                <c:pt idx="191">
                  <c:v>Sep 18</c:v>
                </c:pt>
                <c:pt idx="192">
                  <c:v>Sep 18</c:v>
                </c:pt>
                <c:pt idx="193">
                  <c:v>Sep 18</c:v>
                </c:pt>
                <c:pt idx="194">
                  <c:v>Oct 18</c:v>
                </c:pt>
                <c:pt idx="195">
                  <c:v>Oct 18</c:v>
                </c:pt>
                <c:pt idx="196">
                  <c:v>Oct 18</c:v>
                </c:pt>
                <c:pt idx="197">
                  <c:v>Oct 18</c:v>
                </c:pt>
                <c:pt idx="198">
                  <c:v>Oct 18</c:v>
                </c:pt>
                <c:pt idx="199">
                  <c:v>Oct 18</c:v>
                </c:pt>
                <c:pt idx="200">
                  <c:v>Oct 18</c:v>
                </c:pt>
                <c:pt idx="201">
                  <c:v>Oct 18</c:v>
                </c:pt>
                <c:pt idx="202">
                  <c:v>Oct 18</c:v>
                </c:pt>
                <c:pt idx="203">
                  <c:v>Oct 18</c:v>
                </c:pt>
                <c:pt idx="204">
                  <c:v>Oct 18</c:v>
                </c:pt>
                <c:pt idx="205">
                  <c:v>Oct 18</c:v>
                </c:pt>
                <c:pt idx="206">
                  <c:v>Oct 18</c:v>
                </c:pt>
                <c:pt idx="207">
                  <c:v>Oct 18</c:v>
                </c:pt>
                <c:pt idx="208">
                  <c:v>Oct 18</c:v>
                </c:pt>
                <c:pt idx="209">
                  <c:v>Oct 18</c:v>
                </c:pt>
                <c:pt idx="210">
                  <c:v>Oct 18</c:v>
                </c:pt>
                <c:pt idx="211">
                  <c:v>Oct 18</c:v>
                </c:pt>
              </c:strCache>
            </c:strRef>
          </c:cat>
          <c:val>
            <c:numRef>
              <c:f>'Data 8'!$H$784:$H$995</c:f>
              <c:numCache>
                <c:formatCode>General</c:formatCode>
                <c:ptCount val="212"/>
                <c:pt idx="0">
                  <c:v>1.006883663608539</c:v>
                </c:pt>
                <c:pt idx="1">
                  <c:v>1.004035645143459</c:v>
                </c:pt>
                <c:pt idx="2">
                  <c:v>1.005569580129675</c:v>
                </c:pt>
                <c:pt idx="3">
                  <c:v>0.992828263619382</c:v>
                </c:pt>
                <c:pt idx="4">
                  <c:v>0.9917895988938</c:v>
                </c:pt>
                <c:pt idx="5">
                  <c:v>0.99469423903076</c:v>
                </c:pt>
                <c:pt idx="6">
                  <c:v>1.023728428352169</c:v>
                </c:pt>
                <c:pt idx="7">
                  <c:v>1.028872074887103</c:v>
                </c:pt>
                <c:pt idx="8">
                  <c:v>1.033080779547616</c:v>
                </c:pt>
                <c:pt idx="9">
                  <c:v>1.030396475729412</c:v>
                </c:pt>
                <c:pt idx="10">
                  <c:v>1.02464096519081</c:v>
                </c:pt>
                <c:pt idx="11">
                  <c:v>1.028537183850805</c:v>
                </c:pt>
                <c:pt idx="12">
                  <c:v>1.032787569707233</c:v>
                </c:pt>
                <c:pt idx="13">
                  <c:v>1.024542573454464</c:v>
                </c:pt>
                <c:pt idx="14">
                  <c:v>1.037317286773335</c:v>
                </c:pt>
                <c:pt idx="15">
                  <c:v>1.038809947868649</c:v>
                </c:pt>
                <c:pt idx="16">
                  <c:v>1.043215817753037</c:v>
                </c:pt>
                <c:pt idx="17">
                  <c:v>1.054809470215391</c:v>
                </c:pt>
                <c:pt idx="18">
                  <c:v>1.051811571547208</c:v>
                </c:pt>
                <c:pt idx="19">
                  <c:v>1.056103476002976</c:v>
                </c:pt>
                <c:pt idx="20">
                  <c:v>1.056019263537829</c:v>
                </c:pt>
                <c:pt idx="21">
                  <c:v>1.059440407001194</c:v>
                </c:pt>
                <c:pt idx="22">
                  <c:v>1.054702629159745</c:v>
                </c:pt>
                <c:pt idx="23">
                  <c:v>1.061256467070523</c:v>
                </c:pt>
                <c:pt idx="24">
                  <c:v>1.061554091089121</c:v>
                </c:pt>
                <c:pt idx="25">
                  <c:v>1.079091409420285</c:v>
                </c:pt>
                <c:pt idx="26">
                  <c:v>1.081079347641808</c:v>
                </c:pt>
                <c:pt idx="27">
                  <c:v>1.10456324733414</c:v>
                </c:pt>
                <c:pt idx="28">
                  <c:v>1.106043775026561</c:v>
                </c:pt>
                <c:pt idx="29">
                  <c:v>1.101490592597167</c:v>
                </c:pt>
                <c:pt idx="30">
                  <c:v>1.094707596526887</c:v>
                </c:pt>
                <c:pt idx="31">
                  <c:v>1.093540063802865</c:v>
                </c:pt>
                <c:pt idx="32">
                  <c:v>1.086737401227383</c:v>
                </c:pt>
                <c:pt idx="33">
                  <c:v>1.086445644994718</c:v>
                </c:pt>
                <c:pt idx="34">
                  <c:v>1.085414445499534</c:v>
                </c:pt>
                <c:pt idx="35">
                  <c:v>1.080456625125145</c:v>
                </c:pt>
                <c:pt idx="36">
                  <c:v>1.083477885357853</c:v>
                </c:pt>
                <c:pt idx="37">
                  <c:v>1.076260030050433</c:v>
                </c:pt>
                <c:pt idx="38">
                  <c:v>1.074308148952968</c:v>
                </c:pt>
                <c:pt idx="39">
                  <c:v>1.072224331269026</c:v>
                </c:pt>
                <c:pt idx="40">
                  <c:v>1.080644915238137</c:v>
                </c:pt>
                <c:pt idx="41">
                  <c:v>1.084446013096657</c:v>
                </c:pt>
                <c:pt idx="42">
                  <c:v>1.088653305565023</c:v>
                </c:pt>
                <c:pt idx="43">
                  <c:v>1.090710534985118</c:v>
                </c:pt>
                <c:pt idx="44">
                  <c:v>1.066612851702542</c:v>
                </c:pt>
                <c:pt idx="45">
                  <c:v>1.066000479952614</c:v>
                </c:pt>
                <c:pt idx="46">
                  <c:v>1.068143472523796</c:v>
                </c:pt>
                <c:pt idx="47">
                  <c:v>1.062117448916382</c:v>
                </c:pt>
                <c:pt idx="48">
                  <c:v>1.054428291858494</c:v>
                </c:pt>
                <c:pt idx="49">
                  <c:v>1.054293071152887</c:v>
                </c:pt>
                <c:pt idx="50">
                  <c:v>1.056167463732568</c:v>
                </c:pt>
                <c:pt idx="51">
                  <c:v>1.052180439329034</c:v>
                </c:pt>
                <c:pt idx="52">
                  <c:v>1.054536143263161</c:v>
                </c:pt>
                <c:pt idx="53">
                  <c:v>1.063000803538885</c:v>
                </c:pt>
                <c:pt idx="54">
                  <c:v>1.065353552639304</c:v>
                </c:pt>
                <c:pt idx="55">
                  <c:v>1.063818550526303</c:v>
                </c:pt>
                <c:pt idx="56">
                  <c:v>1.053501387278205</c:v>
                </c:pt>
                <c:pt idx="57">
                  <c:v>1.055575213684325</c:v>
                </c:pt>
                <c:pt idx="58">
                  <c:v>1.058161309542889</c:v>
                </c:pt>
                <c:pt idx="59">
                  <c:v>1.053086168814864</c:v>
                </c:pt>
                <c:pt idx="60">
                  <c:v>1.04745613472587</c:v>
                </c:pt>
                <c:pt idx="61">
                  <c:v>1.0508222871507</c:v>
                </c:pt>
                <c:pt idx="62">
                  <c:v>1.050768206807603</c:v>
                </c:pt>
                <c:pt idx="63">
                  <c:v>#N/A</c:v>
                </c:pt>
                <c:pt idx="64">
                  <c:v>#N/A</c:v>
                </c:pt>
                <c:pt idx="65">
                  <c:v>1.04692691474299</c:v>
                </c:pt>
                <c:pt idx="66">
                  <c:v>1.046621105595553</c:v>
                </c:pt>
                <c:pt idx="67">
                  <c:v>1.045341316533077</c:v>
                </c:pt>
                <c:pt idx="68">
                  <c:v>1.043484588835539</c:v>
                </c:pt>
                <c:pt idx="69">
                  <c:v>1.043893736312953</c:v>
                </c:pt>
                <c:pt idx="70">
                  <c:v>1.03718762457835</c:v>
                </c:pt>
                <c:pt idx="71">
                  <c:v>1.032106294180029</c:v>
                </c:pt>
                <c:pt idx="72">
                  <c:v>1.034690529717921</c:v>
                </c:pt>
                <c:pt idx="73">
                  <c:v>1.034758466161424</c:v>
                </c:pt>
                <c:pt idx="74">
                  <c:v>1.039162068295836</c:v>
                </c:pt>
                <c:pt idx="75">
                  <c:v>1.042263065230794</c:v>
                </c:pt>
                <c:pt idx="76">
                  <c:v>1.043206614011777</c:v>
                </c:pt>
                <c:pt idx="77">
                  <c:v>1.045718815748021</c:v>
                </c:pt>
                <c:pt idx="78">
                  <c:v>1.050953250677463</c:v>
                </c:pt>
                <c:pt idx="79">
                  <c:v>1.054979324974925</c:v>
                </c:pt>
                <c:pt idx="80">
                  <c:v>1.058979499361411</c:v>
                </c:pt>
                <c:pt idx="81">
                  <c:v>1.058025339245582</c:v>
                </c:pt>
                <c:pt idx="82">
                  <c:v>1.053216215493968</c:v>
                </c:pt>
                <c:pt idx="83">
                  <c:v>1.048280119098417</c:v>
                </c:pt>
                <c:pt idx="84">
                  <c:v>1.048140238341047</c:v>
                </c:pt>
                <c:pt idx="85">
                  <c:v>#N/A</c:v>
                </c:pt>
                <c:pt idx="86">
                  <c:v>1.038998394625469</c:v>
                </c:pt>
                <c:pt idx="87">
                  <c:v>1.035188414877437</c:v>
                </c:pt>
                <c:pt idx="88">
                  <c:v>1.027450169830494</c:v>
                </c:pt>
                <c:pt idx="89">
                  <c:v>1.0242105585723</c:v>
                </c:pt>
                <c:pt idx="90">
                  <c:v>1.019345440801778</c:v>
                </c:pt>
                <c:pt idx="91">
                  <c:v>1.026104379103266</c:v>
                </c:pt>
                <c:pt idx="92">
                  <c:v>1.035382079867032</c:v>
                </c:pt>
                <c:pt idx="93">
                  <c:v>1.0361423994174</c:v>
                </c:pt>
                <c:pt idx="94">
                  <c:v>1.032640601074666</c:v>
                </c:pt>
                <c:pt idx="95">
                  <c:v>1.035118976161332</c:v>
                </c:pt>
                <c:pt idx="96">
                  <c:v>1.020623336674577</c:v>
                </c:pt>
                <c:pt idx="97">
                  <c:v>1.005172834678875</c:v>
                </c:pt>
                <c:pt idx="98">
                  <c:v>0.988615772078927</c:v>
                </c:pt>
                <c:pt idx="99">
                  <c:v>0.972414444747997</c:v>
                </c:pt>
                <c:pt idx="100">
                  <c:v>0.982582627374338</c:v>
                </c:pt>
                <c:pt idx="101">
                  <c:v>0.978525415211224</c:v>
                </c:pt>
                <c:pt idx="102">
                  <c:v>0.972699869661076</c:v>
                </c:pt>
                <c:pt idx="103">
                  <c:v>0.951693417292106</c:v>
                </c:pt>
                <c:pt idx="104">
                  <c:v>0.932176761911061</c:v>
                </c:pt>
                <c:pt idx="105">
                  <c:v>0.912304414360562</c:v>
                </c:pt>
                <c:pt idx="106">
                  <c:v>0.916671032454717</c:v>
                </c:pt>
                <c:pt idx="107">
                  <c:v>0.91608495666549</c:v>
                </c:pt>
                <c:pt idx="108">
                  <c:v>0.937263817363048</c:v>
                </c:pt>
                <c:pt idx="109">
                  <c:v>0.933435129830477</c:v>
                </c:pt>
                <c:pt idx="110">
                  <c:v>0.91286791574196</c:v>
                </c:pt>
                <c:pt idx="111">
                  <c:v>0.917492086549576</c:v>
                </c:pt>
                <c:pt idx="112">
                  <c:v>0.908099624399876</c:v>
                </c:pt>
                <c:pt idx="113">
                  <c:v>0.907588789146345</c:v>
                </c:pt>
                <c:pt idx="114">
                  <c:v>0.928903461477642</c:v>
                </c:pt>
                <c:pt idx="115">
                  <c:v>0.929668981998309</c:v>
                </c:pt>
                <c:pt idx="116">
                  <c:v>0.934489698703868</c:v>
                </c:pt>
                <c:pt idx="117">
                  <c:v>0.91959545192287</c:v>
                </c:pt>
                <c:pt idx="118">
                  <c:v>0.916868729812485</c:v>
                </c:pt>
                <c:pt idx="119">
                  <c:v>0.921704134295776</c:v>
                </c:pt>
                <c:pt idx="120">
                  <c:v>0.931316234500896</c:v>
                </c:pt>
                <c:pt idx="121">
                  <c:v>0.950074470658952</c:v>
                </c:pt>
                <c:pt idx="122">
                  <c:v>0.946368860434152</c:v>
                </c:pt>
                <c:pt idx="123">
                  <c:v>0.950238205905627</c:v>
                </c:pt>
                <c:pt idx="124">
                  <c:v>0.948598529847694</c:v>
                </c:pt>
                <c:pt idx="125">
                  <c:v>0.937513062516051</c:v>
                </c:pt>
                <c:pt idx="126">
                  <c:v>0.91649946625604</c:v>
                </c:pt>
                <c:pt idx="127">
                  <c:v>0.934734250111781</c:v>
                </c:pt>
                <c:pt idx="128">
                  <c:v>0.934566379344386</c:v>
                </c:pt>
                <c:pt idx="129">
                  <c:v>0.938726743126074</c:v>
                </c:pt>
                <c:pt idx="130">
                  <c:v>0.94502226059395</c:v>
                </c:pt>
                <c:pt idx="131">
                  <c:v>0.951447527155961</c:v>
                </c:pt>
                <c:pt idx="132">
                  <c:v>0.949655789462959</c:v>
                </c:pt>
                <c:pt idx="133">
                  <c:v>0.94782357146606</c:v>
                </c:pt>
                <c:pt idx="134">
                  <c:v>0.94909532050447</c:v>
                </c:pt>
                <c:pt idx="135">
                  <c:v>0.934159617083427</c:v>
                </c:pt>
                <c:pt idx="136">
                  <c:v>0.932570757932643</c:v>
                </c:pt>
                <c:pt idx="137">
                  <c:v>0.927076351065566</c:v>
                </c:pt>
                <c:pt idx="138">
                  <c:v>0.925293898743806</c:v>
                </c:pt>
                <c:pt idx="139">
                  <c:v>0.92941242650819</c:v>
                </c:pt>
                <c:pt idx="140">
                  <c:v>0.929238139184086</c:v>
                </c:pt>
                <c:pt idx="141">
                  <c:v>0.920856232683621</c:v>
                </c:pt>
                <c:pt idx="142">
                  <c:v>0.912596383558716</c:v>
                </c:pt>
                <c:pt idx="143">
                  <c:v>0.912493400423761</c:v>
                </c:pt>
                <c:pt idx="144">
                  <c:v>0.921476562822716</c:v>
                </c:pt>
                <c:pt idx="145">
                  <c:v>0.936611248500605</c:v>
                </c:pt>
                <c:pt idx="146">
                  <c:v>0.946452322618826</c:v>
                </c:pt>
                <c:pt idx="147">
                  <c:v>0.945290790498212</c:v>
                </c:pt>
                <c:pt idx="148">
                  <c:v>0.952446975201368</c:v>
                </c:pt>
                <c:pt idx="149">
                  <c:v>0.957557570881376</c:v>
                </c:pt>
                <c:pt idx="150">
                  <c:v>0.966579566258638</c:v>
                </c:pt>
                <c:pt idx="151">
                  <c:v>0.9594068027737</c:v>
                </c:pt>
                <c:pt idx="152">
                  <c:v>0.941071115320805</c:v>
                </c:pt>
                <c:pt idx="153">
                  <c:v>0.942589594030612</c:v>
                </c:pt>
                <c:pt idx="154">
                  <c:v>0.939229835225452</c:v>
                </c:pt>
                <c:pt idx="155">
                  <c:v>0.93896259377763</c:v>
                </c:pt>
                <c:pt idx="156">
                  <c:v>0.934451817725853</c:v>
                </c:pt>
                <c:pt idx="157">
                  <c:v>0.930183479967692</c:v>
                </c:pt>
                <c:pt idx="158">
                  <c:v>0.920508356475603</c:v>
                </c:pt>
                <c:pt idx="159">
                  <c:v>0.907176411882431</c:v>
                </c:pt>
                <c:pt idx="160">
                  <c:v>0.897363245154848</c:v>
                </c:pt>
                <c:pt idx="161">
                  <c:v>#N/A</c:v>
                </c:pt>
                <c:pt idx="162">
                  <c:v>0.903218624788181</c:v>
                </c:pt>
                <c:pt idx="163">
                  <c:v>0.899805540455396</c:v>
                </c:pt>
                <c:pt idx="164">
                  <c:v>0.894433142389704</c:v>
                </c:pt>
                <c:pt idx="165">
                  <c:v>0.903647210817722</c:v>
                </c:pt>
                <c:pt idx="166">
                  <c:v>0.902888711907974</c:v>
                </c:pt>
                <c:pt idx="167">
                  <c:v>0.89977532923102</c:v>
                </c:pt>
                <c:pt idx="168">
                  <c:v>0.896628652149387</c:v>
                </c:pt>
                <c:pt idx="169">
                  <c:v>0.889653249344955</c:v>
                </c:pt>
                <c:pt idx="170">
                  <c:v>0.881810414632001</c:v>
                </c:pt>
                <c:pt idx="171">
                  <c:v>0.884377186613056</c:v>
                </c:pt>
                <c:pt idx="172">
                  <c:v>0.880382235406241</c:v>
                </c:pt>
                <c:pt idx="173">
                  <c:v>0.878791616254052</c:v>
                </c:pt>
                <c:pt idx="174">
                  <c:v>0.885232251397495</c:v>
                </c:pt>
                <c:pt idx="175">
                  <c:v>0.913756160270533</c:v>
                </c:pt>
                <c:pt idx="176">
                  <c:v>0.937690136290227</c:v>
                </c:pt>
                <c:pt idx="177">
                  <c:v>0.929847398782219</c:v>
                </c:pt>
                <c:pt idx="178">
                  <c:v>0.923100654046359</c:v>
                </c:pt>
                <c:pt idx="179">
                  <c:v>0.940480162698005</c:v>
                </c:pt>
                <c:pt idx="180">
                  <c:v>0.932533968711223</c:v>
                </c:pt>
                <c:pt idx="181">
                  <c:v>0.929337500672522</c:v>
                </c:pt>
                <c:pt idx="182">
                  <c:v>0.934473044119538</c:v>
                </c:pt>
                <c:pt idx="183">
                  <c:v>0.935496200427804</c:v>
                </c:pt>
                <c:pt idx="184">
                  <c:v>0.946149895857977</c:v>
                </c:pt>
                <c:pt idx="185">
                  <c:v>0.940722844299265</c:v>
                </c:pt>
                <c:pt idx="186">
                  <c:v>0.949194300229405</c:v>
                </c:pt>
                <c:pt idx="187">
                  <c:v>0.94336270254855</c:v>
                </c:pt>
                <c:pt idx="188">
                  <c:v>0.944537017043283</c:v>
                </c:pt>
                <c:pt idx="189">
                  <c:v>0.942698410235385</c:v>
                </c:pt>
                <c:pt idx="190">
                  <c:v>0.950126399145319</c:v>
                </c:pt>
                <c:pt idx="191">
                  <c:v>0.941307824456878</c:v>
                </c:pt>
                <c:pt idx="192">
                  <c:v>0.93462520124802</c:v>
                </c:pt>
                <c:pt idx="193">
                  <c:v>0.900211860729871</c:v>
                </c:pt>
                <c:pt idx="194">
                  <c:v>0.877029696380224</c:v>
                </c:pt>
                <c:pt idx="195">
                  <c:v>0.868761658220641</c:v>
                </c:pt>
                <c:pt idx="196">
                  <c:v>0.866948080179644</c:v>
                </c:pt>
                <c:pt idx="197">
                  <c:v>0.881485452996048</c:v>
                </c:pt>
                <c:pt idx="198">
                  <c:v>0.873610905938058</c:v>
                </c:pt>
                <c:pt idx="199">
                  <c:v>0.862161340649342</c:v>
                </c:pt>
                <c:pt idx="200">
                  <c:v>0.864196232217928</c:v>
                </c:pt>
                <c:pt idx="201">
                  <c:v>0.879218185759288</c:v>
                </c:pt>
                <c:pt idx="202">
                  <c:v>0.877228121817058</c:v>
                </c:pt>
                <c:pt idx="203">
                  <c:v>0.879355907117557</c:v>
                </c:pt>
                <c:pt idx="204">
                  <c:v>0.880961665536386</c:v>
                </c:pt>
                <c:pt idx="205">
                  <c:v>0.871375167012538</c:v>
                </c:pt>
                <c:pt idx="206">
                  <c:v>0.877526714979286</c:v>
                </c:pt>
                <c:pt idx="207">
                  <c:v>0.864867279562129</c:v>
                </c:pt>
                <c:pt idx="208">
                  <c:v>0.861736210273035</c:v>
                </c:pt>
                <c:pt idx="209">
                  <c:v>0.854154263155659</c:v>
                </c:pt>
                <c:pt idx="210">
                  <c:v>0.858566847925613</c:v>
                </c:pt>
                <c:pt idx="211">
                  <c:v>0.844343471231179</c:v>
                </c:pt>
              </c:numCache>
            </c:numRef>
          </c:val>
          <c:smooth val="0"/>
        </c:ser>
        <c:dLbls>
          <c:showLegendKey val="0"/>
          <c:showVal val="0"/>
          <c:showCatName val="0"/>
          <c:showSerName val="0"/>
          <c:showPercent val="0"/>
          <c:showBubbleSize val="0"/>
        </c:dLbls>
        <c:marker val="1"/>
        <c:smooth val="0"/>
        <c:axId val="-2091847200"/>
        <c:axId val="-2140460512"/>
      </c:lineChart>
      <c:catAx>
        <c:axId val="-20918460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140800448"/>
        <c:crosses val="autoZero"/>
        <c:auto val="1"/>
        <c:lblAlgn val="ctr"/>
        <c:lblOffset val="100"/>
        <c:tickLblSkip val="20"/>
        <c:tickMarkSkip val="22"/>
        <c:noMultiLvlLbl val="0"/>
      </c:catAx>
      <c:valAx>
        <c:axId val="-2140800448"/>
        <c:scaling>
          <c:orientation val="minMax"/>
          <c:min val="1.5"/>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091846064"/>
        <c:crosses val="autoZero"/>
        <c:crossBetween val="between"/>
      </c:valAx>
      <c:valAx>
        <c:axId val="-2140460512"/>
        <c:scaling>
          <c:orientation val="minMax"/>
          <c:max val="1.2"/>
          <c:min val="0.8"/>
        </c:scaling>
        <c:delete val="0"/>
        <c:axPos val="r"/>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091847200"/>
        <c:crosses val="max"/>
        <c:crossBetween val="between"/>
        <c:majorUnit val="0.1"/>
      </c:valAx>
      <c:catAx>
        <c:axId val="-2091847200"/>
        <c:scaling>
          <c:orientation val="minMax"/>
        </c:scaling>
        <c:delete val="1"/>
        <c:axPos val="b"/>
        <c:numFmt formatCode="General" sourceLinked="1"/>
        <c:majorTickMark val="out"/>
        <c:minorTickMark val="none"/>
        <c:tickLblPos val="nextTo"/>
        <c:crossAx val="-214046051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United States</c:v>
          </c:tx>
          <c:spPr>
            <a:ln w="28575" cap="rnd">
              <a:solidFill>
                <a:srgbClr val="002060"/>
              </a:solidFill>
              <a:round/>
            </a:ln>
            <a:effectLst/>
          </c:spPr>
          <c:marker>
            <c:symbol val="none"/>
          </c:marker>
          <c:cat>
            <c:numLit>
              <c:formatCode>General</c:formatCode>
              <c:ptCount val="3"/>
              <c:pt idx="0">
                <c:v>1999.0</c:v>
              </c:pt>
              <c:pt idx="1">
                <c:v>2007.0</c:v>
              </c:pt>
              <c:pt idx="2">
                <c:v>2016.0</c:v>
              </c:pt>
            </c:numLit>
          </c:cat>
          <c:val>
            <c:numLit>
              <c:formatCode>0.0000</c:formatCode>
              <c:ptCount val="3"/>
              <c:pt idx="0">
                <c:v>10.23191726968561</c:v>
              </c:pt>
              <c:pt idx="1">
                <c:v>7.569657868414906</c:v>
              </c:pt>
              <c:pt idx="2">
                <c:v>8.87092661106245</c:v>
              </c:pt>
            </c:numLit>
          </c:val>
          <c:smooth val="0"/>
          <c:extLst xmlns:c16r2="http://schemas.microsoft.com/office/drawing/2015/06/chart">
            <c:ext xmlns:c16="http://schemas.microsoft.com/office/drawing/2014/chart" uri="{C3380CC4-5D6E-409C-BE32-E72D297353CC}">
              <c16:uniqueId val="{00000000-0DFB-426C-8F32-BA47C9A8301C}"/>
            </c:ext>
          </c:extLst>
        </c:ser>
        <c:ser>
          <c:idx val="1"/>
          <c:order val="1"/>
          <c:tx>
            <c:v>China</c:v>
          </c:tx>
          <c:spPr>
            <a:ln w="28575" cap="rnd">
              <a:solidFill>
                <a:schemeClr val="accent5">
                  <a:lumMod val="75000"/>
                </a:schemeClr>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1.378398502025818</c:v>
              </c:pt>
              <c:pt idx="1">
                <c:v>3.10216511040784</c:v>
              </c:pt>
              <c:pt idx="2">
                <c:v>6.370546862407934</c:v>
              </c:pt>
            </c:numLit>
          </c:val>
          <c:smooth val="0"/>
          <c:extLst xmlns:c16r2="http://schemas.microsoft.com/office/drawing/2015/06/chart">
            <c:ext xmlns:c16="http://schemas.microsoft.com/office/drawing/2014/chart" uri="{C3380CC4-5D6E-409C-BE32-E72D297353CC}">
              <c16:uniqueId val="{00000001-0DFB-426C-8F32-BA47C9A8301C}"/>
            </c:ext>
          </c:extLst>
        </c:ser>
        <c:ser>
          <c:idx val="2"/>
          <c:order val="2"/>
          <c:tx>
            <c:v>France</c:v>
          </c:tx>
          <c:spPr>
            <a:ln w="28575" cap="rnd">
              <a:solidFill>
                <a:srgbClr val="C00000"/>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11.4899953591483</c:v>
              </c:pt>
              <c:pt idx="1">
                <c:v>9.49966381333075</c:v>
              </c:pt>
              <c:pt idx="2">
                <c:v>8.388266090841171</c:v>
              </c:pt>
            </c:numLit>
          </c:val>
          <c:smooth val="0"/>
          <c:extLst xmlns:c16r2="http://schemas.microsoft.com/office/drawing/2015/06/chart">
            <c:ext xmlns:c16="http://schemas.microsoft.com/office/drawing/2014/chart" uri="{C3380CC4-5D6E-409C-BE32-E72D297353CC}">
              <c16:uniqueId val="{00000002-0DFB-426C-8F32-BA47C9A8301C}"/>
            </c:ext>
          </c:extLst>
        </c:ser>
        <c:ser>
          <c:idx val="3"/>
          <c:order val="3"/>
          <c:tx>
            <c:v>Italy</c:v>
          </c:tx>
          <c:spPr>
            <a:ln w="28575" cap="rnd">
              <a:solidFill>
                <a:schemeClr val="accent3">
                  <a:lumMod val="50000"/>
                </a:schemeClr>
              </a:solidFill>
              <a:round/>
            </a:ln>
            <a:effectLst/>
          </c:spPr>
          <c:marker>
            <c:symbol val="none"/>
          </c:marker>
          <c:cat>
            <c:numLit>
              <c:formatCode>General</c:formatCode>
              <c:ptCount val="3"/>
              <c:pt idx="0">
                <c:v>1999.0</c:v>
              </c:pt>
              <c:pt idx="1">
                <c:v>2007.0</c:v>
              </c:pt>
              <c:pt idx="2">
                <c:v>2016.0</c:v>
              </c:pt>
            </c:numLit>
          </c:cat>
          <c:val>
            <c:numLit>
              <c:formatCode>0.0000</c:formatCode>
              <c:ptCount val="3"/>
              <c:pt idx="0">
                <c:v>7.465160223785046</c:v>
              </c:pt>
              <c:pt idx="1">
                <c:v>6.673683791008794</c:v>
              </c:pt>
              <c:pt idx="2">
                <c:v>5.07656373596568</c:v>
              </c:pt>
            </c:numLit>
          </c:val>
          <c:smooth val="0"/>
          <c:extLst xmlns:c16r2="http://schemas.microsoft.com/office/drawing/2015/06/chart">
            <c:ext xmlns:c16="http://schemas.microsoft.com/office/drawing/2014/chart" uri="{C3380CC4-5D6E-409C-BE32-E72D297353CC}">
              <c16:uniqueId val="{00000003-0DFB-426C-8F32-BA47C9A8301C}"/>
            </c:ext>
          </c:extLst>
        </c:ser>
        <c:ser>
          <c:idx val="4"/>
          <c:order val="4"/>
          <c:tx>
            <c:v>Poland, Hungary and Czech Republic</c:v>
          </c:tx>
          <c:spPr>
            <a:ln w="28575" cap="rnd">
              <a:solidFill>
                <a:schemeClr val="accent2">
                  <a:lumMod val="60000"/>
                  <a:lumOff val="40000"/>
                </a:schemeClr>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6.140615258371694</c:v>
              </c:pt>
              <c:pt idx="1">
                <c:v>8.255261171393601</c:v>
              </c:pt>
              <c:pt idx="2">
                <c:v>9.574959451146153</c:v>
              </c:pt>
            </c:numLit>
          </c:val>
          <c:smooth val="0"/>
          <c:extLst xmlns:c16r2="http://schemas.microsoft.com/office/drawing/2015/06/chart">
            <c:ext xmlns:c16="http://schemas.microsoft.com/office/drawing/2014/chart" uri="{C3380CC4-5D6E-409C-BE32-E72D297353CC}">
              <c16:uniqueId val="{00000004-0DFB-426C-8F32-BA47C9A8301C}"/>
            </c:ext>
          </c:extLst>
        </c:ser>
        <c:dLbls>
          <c:showLegendKey val="0"/>
          <c:showVal val="0"/>
          <c:showCatName val="0"/>
          <c:showSerName val="0"/>
          <c:showPercent val="0"/>
          <c:showBubbleSize val="0"/>
        </c:dLbls>
        <c:smooth val="0"/>
        <c:axId val="2127223520"/>
        <c:axId val="2127226736"/>
      </c:lineChart>
      <c:catAx>
        <c:axId val="2127223520"/>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27226736"/>
        <c:crosses val="autoZero"/>
        <c:auto val="1"/>
        <c:lblAlgn val="ctr"/>
        <c:lblOffset val="100"/>
        <c:noMultiLvlLbl val="0"/>
      </c:catAx>
      <c:valAx>
        <c:axId val="2127226736"/>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27223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1023142577"/>
          <c:y val="0.0415657752850458"/>
          <c:w val="0.456038819391889"/>
          <c:h val="0.833491489919416"/>
        </c:manualLayout>
      </c:layout>
      <c:barChart>
        <c:barDir val="col"/>
        <c:grouping val="stacked"/>
        <c:varyColors val="0"/>
        <c:ser>
          <c:idx val="2"/>
          <c:order val="2"/>
          <c:tx>
            <c:strRef>
              <c:f>'Data 3'!$D$1</c:f>
              <c:strCache>
                <c:ptCount val="1"/>
                <c:pt idx="0">
                  <c:v>   25-34</c:v>
                </c:pt>
              </c:strCache>
            </c:strRef>
          </c:tx>
          <c:spPr>
            <a:solidFill>
              <a:schemeClr val="accent6">
                <a:lumMod val="40000"/>
                <a:lumOff val="60000"/>
              </a:schemeClr>
            </a:solidFill>
            <a:ln>
              <a:solidFill>
                <a:schemeClr val="tx1"/>
              </a:solidFill>
            </a:ln>
          </c:spPr>
          <c:invertIfNegative val="0"/>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3'!$D$2:$D$16</c:f>
              <c:numCache>
                <c:formatCode>0</c:formatCode>
                <c:ptCount val="15"/>
                <c:pt idx="0">
                  <c:v>6.175235680899945</c:v>
                </c:pt>
                <c:pt idx="1">
                  <c:v>5.57896511039946</c:v>
                </c:pt>
                <c:pt idx="2">
                  <c:v>6.048454469507101</c:v>
                </c:pt>
                <c:pt idx="3">
                  <c:v>8.141099877930452</c:v>
                </c:pt>
                <c:pt idx="4">
                  <c:v>9.149977497749775</c:v>
                </c:pt>
                <c:pt idx="5">
                  <c:v>11.56307779832172</c:v>
                </c:pt>
                <c:pt idx="6">
                  <c:v>11.73230153785618</c:v>
                </c:pt>
                <c:pt idx="7">
                  <c:v>10.85458074014589</c:v>
                </c:pt>
                <c:pt idx="8">
                  <c:v>11.79545606862811</c:v>
                </c:pt>
                <c:pt idx="9">
                  <c:v>11.58239455069426</c:v>
                </c:pt>
                <c:pt idx="10">
                  <c:v>10.90414916465512</c:v>
                </c:pt>
                <c:pt idx="11">
                  <c:v>12.94257374891664</c:v>
                </c:pt>
                <c:pt idx="12">
                  <c:v>13.48</c:v>
                </c:pt>
                <c:pt idx="13">
                  <c:v>14.09459127730955</c:v>
                </c:pt>
                <c:pt idx="14">
                  <c:v>15.08425305478912</c:v>
                </c:pt>
              </c:numCache>
            </c:numRef>
          </c:val>
        </c:ser>
        <c:dLbls>
          <c:showLegendKey val="0"/>
          <c:showVal val="0"/>
          <c:showCatName val="0"/>
          <c:showSerName val="0"/>
          <c:showPercent val="0"/>
          <c:showBubbleSize val="0"/>
        </c:dLbls>
        <c:gapWidth val="150"/>
        <c:overlap val="100"/>
        <c:axId val="-2113784512"/>
        <c:axId val="-2113789632"/>
      </c:barChart>
      <c:lineChart>
        <c:grouping val="standard"/>
        <c:varyColors val="0"/>
        <c:ser>
          <c:idx val="0"/>
          <c:order val="0"/>
          <c:tx>
            <c:strRef>
              <c:f>'Data 3'!$B$1</c:f>
              <c:strCache>
                <c:ptCount val="1"/>
                <c:pt idx="0">
                  <c:v>Number of college graduates leaving Italy (left)</c:v>
                </c:pt>
              </c:strCache>
            </c:strRef>
          </c:tx>
          <c:spPr>
            <a:ln w="28575">
              <a:solidFill>
                <a:srgbClr val="C00000"/>
              </a:solidFill>
              <a:prstDash val="solid"/>
            </a:ln>
          </c:spPr>
          <c:marker>
            <c:symbol val="none"/>
          </c:marker>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3'!$B$2:$B$16</c:f>
              <c:numCache>
                <c:formatCode>General</c:formatCode>
                <c:ptCount val="15"/>
                <c:pt idx="0">
                  <c:v>3.356</c:v>
                </c:pt>
                <c:pt idx="1">
                  <c:v>3.874</c:v>
                </c:pt>
                <c:pt idx="2">
                  <c:v>3.993</c:v>
                </c:pt>
                <c:pt idx="3">
                  <c:v>5.973</c:v>
                </c:pt>
                <c:pt idx="4">
                  <c:v>7.62</c:v>
                </c:pt>
                <c:pt idx="5">
                  <c:v>7.285</c:v>
                </c:pt>
                <c:pt idx="6">
                  <c:v>8.103</c:v>
                </c:pt>
                <c:pt idx="7">
                  <c:v>7.218</c:v>
                </c:pt>
                <c:pt idx="8">
                  <c:v>8.146000000000001</c:v>
                </c:pt>
                <c:pt idx="9">
                  <c:v>10.559</c:v>
                </c:pt>
                <c:pt idx="10">
                  <c:v>14.527</c:v>
                </c:pt>
                <c:pt idx="11">
                  <c:v>19.08</c:v>
                </c:pt>
                <c:pt idx="12">
                  <c:v>19.544</c:v>
                </c:pt>
                <c:pt idx="13">
                  <c:v>22.585</c:v>
                </c:pt>
                <c:pt idx="14">
                  <c:v>24.678</c:v>
                </c:pt>
              </c:numCache>
            </c:numRef>
          </c:val>
          <c:smooth val="0"/>
        </c:ser>
        <c:ser>
          <c:idx val="1"/>
          <c:order val="1"/>
          <c:tx>
            <c:strRef>
              <c:f>'Data 3'!$C$1</c:f>
              <c:strCache>
                <c:ptCount val="1"/>
                <c:pt idx="0">
                  <c:v>Number of college graduates returning to Italy (left)</c:v>
                </c:pt>
              </c:strCache>
            </c:strRef>
          </c:tx>
          <c:spPr>
            <a:ln w="28575">
              <a:solidFill>
                <a:schemeClr val="tx1"/>
              </a:solidFill>
            </a:ln>
          </c:spPr>
          <c:marker>
            <c:symbol val="none"/>
          </c:marker>
          <c:cat>
            <c:strRef>
              <c:f>'Data 3'!$A$2:$A$16</c:f>
              <c:strCache>
                <c:ptCount val="15"/>
                <c:pt idx="0">
                  <c:v>2002</c:v>
                </c:pt>
                <c:pt idx="1">
                  <c:v>03</c:v>
                </c:pt>
                <c:pt idx="2">
                  <c:v>04</c:v>
                </c:pt>
                <c:pt idx="3">
                  <c:v>05</c:v>
                </c:pt>
                <c:pt idx="4">
                  <c:v>06</c:v>
                </c:pt>
                <c:pt idx="5">
                  <c:v>07</c:v>
                </c:pt>
                <c:pt idx="6">
                  <c:v>08</c:v>
                </c:pt>
                <c:pt idx="7">
                  <c:v>09</c:v>
                </c:pt>
                <c:pt idx="8">
                  <c:v>10</c:v>
                </c:pt>
                <c:pt idx="9">
                  <c:v>11</c:v>
                </c:pt>
                <c:pt idx="10">
                  <c:v>12</c:v>
                </c:pt>
                <c:pt idx="11">
                  <c:v>13</c:v>
                </c:pt>
                <c:pt idx="12">
                  <c:v>14</c:v>
                </c:pt>
                <c:pt idx="13">
                  <c:v>15</c:v>
                </c:pt>
                <c:pt idx="14">
                  <c:v>16</c:v>
                </c:pt>
              </c:strCache>
            </c:strRef>
          </c:cat>
          <c:val>
            <c:numRef>
              <c:f>'Data 3'!$C$2:$C$16</c:f>
              <c:numCache>
                <c:formatCode>General</c:formatCode>
                <c:ptCount val="15"/>
                <c:pt idx="0">
                  <c:v>4.682</c:v>
                </c:pt>
                <c:pt idx="1">
                  <c:v>4.857</c:v>
                </c:pt>
                <c:pt idx="2">
                  <c:v>4.225</c:v>
                </c:pt>
                <c:pt idx="3">
                  <c:v>4.532</c:v>
                </c:pt>
                <c:pt idx="4">
                  <c:v>4.615</c:v>
                </c:pt>
                <c:pt idx="5">
                  <c:v>4.833</c:v>
                </c:pt>
                <c:pt idx="6">
                  <c:v>5.26</c:v>
                </c:pt>
                <c:pt idx="7">
                  <c:v>4.319</c:v>
                </c:pt>
                <c:pt idx="8">
                  <c:v>4.535</c:v>
                </c:pt>
                <c:pt idx="9">
                  <c:v>5.695</c:v>
                </c:pt>
                <c:pt idx="10">
                  <c:v>5.697</c:v>
                </c:pt>
                <c:pt idx="11">
                  <c:v>6.141</c:v>
                </c:pt>
                <c:pt idx="12">
                  <c:v>7.232</c:v>
                </c:pt>
                <c:pt idx="13">
                  <c:v>7.565</c:v>
                </c:pt>
                <c:pt idx="14">
                  <c:v>10.199</c:v>
                </c:pt>
              </c:numCache>
            </c:numRef>
          </c:val>
          <c:smooth val="0"/>
        </c:ser>
        <c:dLbls>
          <c:showLegendKey val="0"/>
          <c:showVal val="0"/>
          <c:showCatName val="0"/>
          <c:showSerName val="0"/>
          <c:showPercent val="0"/>
          <c:showBubbleSize val="0"/>
        </c:dLbls>
        <c:marker val="1"/>
        <c:smooth val="0"/>
        <c:axId val="-2113798048"/>
        <c:axId val="-2113794720"/>
      </c:lineChart>
      <c:catAx>
        <c:axId val="-2113798048"/>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113794720"/>
        <c:crosses val="autoZero"/>
        <c:auto val="1"/>
        <c:lblAlgn val="ctr"/>
        <c:lblOffset val="100"/>
        <c:tickLblSkip val="2"/>
        <c:noMultiLvlLbl val="0"/>
      </c:catAx>
      <c:valAx>
        <c:axId val="-2113794720"/>
        <c:scaling>
          <c:orientation val="minMax"/>
        </c:scaling>
        <c:delete val="0"/>
        <c:axPos val="l"/>
        <c:title>
          <c:tx>
            <c:rich>
              <a:bodyPr rot="-5400000" vert="horz"/>
              <a:lstStyle/>
              <a:p>
                <a:pPr>
                  <a:defRPr b="0"/>
                </a:pPr>
                <a:r>
                  <a:rPr lang="en-US" b="0"/>
                  <a:t>Number of college-educated migrants older than 25 (thousands)</a:t>
                </a:r>
              </a:p>
            </c:rich>
          </c:tx>
          <c:layout>
            <c:manualLayout>
              <c:xMode val="edge"/>
              <c:yMode val="edge"/>
              <c:x val="1.13129467963815E-5"/>
              <c:y val="0.096889705890625"/>
            </c:manualLayout>
          </c:layout>
          <c:overlay val="0"/>
        </c:title>
        <c:numFmt formatCode="#,##0" sourceLinked="0"/>
        <c:majorTickMark val="out"/>
        <c:minorTickMark val="none"/>
        <c:tickLblPos val="nextTo"/>
        <c:crossAx val="-2113798048"/>
        <c:crosses val="autoZero"/>
        <c:crossBetween val="between"/>
      </c:valAx>
      <c:valAx>
        <c:axId val="-2113789632"/>
        <c:scaling>
          <c:orientation val="minMax"/>
        </c:scaling>
        <c:delete val="0"/>
        <c:axPos val="r"/>
        <c:title>
          <c:tx>
            <c:rich>
              <a:bodyPr rot="5400000" vert="horz"/>
              <a:lstStyle/>
              <a:p>
                <a:pPr>
                  <a:defRPr b="0"/>
                </a:pPr>
                <a:r>
                  <a:rPr lang="en-US" b="0"/>
                  <a:t>Share of 25 to 34 years-olds among migrants with college degrees </a:t>
                </a:r>
              </a:p>
            </c:rich>
          </c:tx>
          <c:layout>
            <c:manualLayout>
              <c:xMode val="edge"/>
              <c:yMode val="edge"/>
              <c:x val="0.629552035633079"/>
              <c:y val="0.0931207993787129"/>
            </c:manualLayout>
          </c:layout>
          <c:overlay val="0"/>
        </c:title>
        <c:numFmt formatCode="0" sourceLinked="1"/>
        <c:majorTickMark val="out"/>
        <c:minorTickMark val="none"/>
        <c:tickLblPos val="nextTo"/>
        <c:crossAx val="-2113784512"/>
        <c:crosses val="max"/>
        <c:crossBetween val="between"/>
      </c:valAx>
      <c:catAx>
        <c:axId val="-2113784512"/>
        <c:scaling>
          <c:orientation val="minMax"/>
        </c:scaling>
        <c:delete val="1"/>
        <c:axPos val="b"/>
        <c:numFmt formatCode="General" sourceLinked="1"/>
        <c:majorTickMark val="out"/>
        <c:minorTickMark val="none"/>
        <c:tickLblPos val="nextTo"/>
        <c:crossAx val="-2113789632"/>
        <c:crosses val="autoZero"/>
        <c:auto val="1"/>
        <c:lblAlgn val="ctr"/>
        <c:lblOffset val="100"/>
        <c:noMultiLvlLbl val="0"/>
      </c:catAx>
    </c:plotArea>
    <c:legend>
      <c:legendPos val="r"/>
      <c:layout>
        <c:manualLayout>
          <c:xMode val="edge"/>
          <c:yMode val="edge"/>
          <c:x val="0.702265779179924"/>
          <c:y val="0.0623237884801973"/>
          <c:w val="0.255409824518122"/>
          <c:h val="0.817974196249828"/>
        </c:manualLayout>
      </c:layout>
      <c:overlay val="0"/>
      <c:spPr>
        <a:ln>
          <a:solidFill>
            <a:schemeClr val="tx1"/>
          </a:solidFill>
        </a:ln>
      </c:spPr>
    </c:legend>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4'!$A$4</c:f>
              <c:strCache>
                <c:ptCount val="1"/>
                <c:pt idx="0">
                  <c:v>2001-16 Change</c:v>
                </c:pt>
              </c:strCache>
            </c:strRef>
          </c:tx>
          <c:spPr>
            <a:solidFill>
              <a:schemeClr val="accent2">
                <a:lumMod val="75000"/>
              </a:schemeClr>
            </a:solidFill>
            <a:ln>
              <a:solidFill>
                <a:schemeClr val="tx1"/>
              </a:solidFill>
            </a:ln>
          </c:spPr>
          <c:invertIfNegative val="0"/>
          <c:cat>
            <c:strRef>
              <c:f>'Data 4'!$B$1:$D$1</c:f>
              <c:strCache>
                <c:ptCount val="3"/>
                <c:pt idx="0">
                  <c:v>Italy</c:v>
                </c:pt>
                <c:pt idx="1">
                  <c:v>France</c:v>
                </c:pt>
                <c:pt idx="2">
                  <c:v>Germany</c:v>
                </c:pt>
              </c:strCache>
            </c:strRef>
          </c:cat>
          <c:val>
            <c:numRef>
              <c:f>'Data 4'!$B$4:$D$4</c:f>
              <c:numCache>
                <c:formatCode>General</c:formatCode>
                <c:ptCount val="3"/>
                <c:pt idx="0">
                  <c:v>-38.4981379186688</c:v>
                </c:pt>
                <c:pt idx="1">
                  <c:v>-24.26266142168285</c:v>
                </c:pt>
                <c:pt idx="2">
                  <c:v>-11.6186766654595</c:v>
                </c:pt>
              </c:numCache>
            </c:numRef>
          </c:val>
          <c:extLst xmlns:c16r2="http://schemas.microsoft.com/office/drawing/2015/06/chart">
            <c:ext xmlns:c16="http://schemas.microsoft.com/office/drawing/2014/chart" uri="{C3380CC4-5D6E-409C-BE32-E72D297353CC}">
              <c16:uniqueId val="{00000000-43C5-446E-9C17-C3E43E04D679}"/>
            </c:ext>
          </c:extLst>
        </c:ser>
        <c:dLbls>
          <c:showLegendKey val="0"/>
          <c:showVal val="0"/>
          <c:showCatName val="0"/>
          <c:showSerName val="0"/>
          <c:showPercent val="0"/>
          <c:showBubbleSize val="0"/>
        </c:dLbls>
        <c:gapWidth val="150"/>
        <c:axId val="2127111296"/>
        <c:axId val="2127093248"/>
      </c:barChart>
      <c:catAx>
        <c:axId val="2127111296"/>
        <c:scaling>
          <c:orientation val="minMax"/>
        </c:scaling>
        <c:delete val="0"/>
        <c:axPos val="b"/>
        <c:numFmt formatCode="General" sourceLinked="0"/>
        <c:majorTickMark val="out"/>
        <c:minorTickMark val="out"/>
        <c:tickLblPos val="high"/>
        <c:crossAx val="2127093248"/>
        <c:crosses val="autoZero"/>
        <c:auto val="1"/>
        <c:lblAlgn val="ctr"/>
        <c:lblOffset val="100"/>
        <c:noMultiLvlLbl val="0"/>
      </c:catAx>
      <c:valAx>
        <c:axId val="2127093248"/>
        <c:scaling>
          <c:orientation val="minMax"/>
          <c:min val="-40.0"/>
        </c:scaling>
        <c:delete val="0"/>
        <c:axPos val="l"/>
        <c:numFmt formatCode="#,##0" sourceLinked="0"/>
        <c:majorTickMark val="out"/>
        <c:minorTickMark val="none"/>
        <c:tickLblPos val="nextTo"/>
        <c:crossAx val="2127111296"/>
        <c:crosses val="autoZero"/>
        <c:crossBetween val="between"/>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US</c:v>
          </c:tx>
          <c:spPr>
            <a:ln w="28575">
              <a:solidFill>
                <a:schemeClr val="accent5"/>
              </a:solidFill>
            </a:ln>
          </c:spPr>
          <c:marker>
            <c:symbol val="none"/>
          </c:marker>
          <c:cat>
            <c:strLit>
              <c:ptCount val="74"/>
              <c:pt idx="0">
                <c:v>Jun 2012</c:v>
              </c:pt>
              <c:pt idx="1">
                <c:v>Jul 12</c:v>
              </c:pt>
              <c:pt idx="2">
                <c:v>Aug 12</c:v>
              </c:pt>
              <c:pt idx="3">
                <c:v>Sep 12</c:v>
              </c:pt>
              <c:pt idx="4">
                <c:v>Oct 12</c:v>
              </c:pt>
              <c:pt idx="5">
                <c:v>Nov 12</c:v>
              </c:pt>
              <c:pt idx="6">
                <c:v>Dec 12</c:v>
              </c:pt>
              <c:pt idx="7">
                <c:v>Jan 13</c:v>
              </c:pt>
              <c:pt idx="8">
                <c:v>Feb 13</c:v>
              </c:pt>
              <c:pt idx="9">
                <c:v>Mar 13</c:v>
              </c:pt>
              <c:pt idx="10">
                <c:v>Apr 13</c:v>
              </c:pt>
              <c:pt idx="11">
                <c:v>May 13</c:v>
              </c:pt>
              <c:pt idx="12">
                <c:v>Jun 13</c:v>
              </c:pt>
              <c:pt idx="13">
                <c:v>Jul 13</c:v>
              </c:pt>
              <c:pt idx="14">
                <c:v>Aug 13</c:v>
              </c:pt>
              <c:pt idx="15">
                <c:v>Sep 13</c:v>
              </c:pt>
              <c:pt idx="16">
                <c:v>Oct 13</c:v>
              </c:pt>
              <c:pt idx="17">
                <c:v>Nov 13</c:v>
              </c:pt>
              <c:pt idx="18">
                <c:v>Dec 13</c:v>
              </c:pt>
              <c:pt idx="19">
                <c:v>Jan 14</c:v>
              </c:pt>
              <c:pt idx="20">
                <c:v>Feb 14</c:v>
              </c:pt>
              <c:pt idx="21">
                <c:v>Mar 14</c:v>
              </c:pt>
              <c:pt idx="22">
                <c:v>Apr 14</c:v>
              </c:pt>
              <c:pt idx="23">
                <c:v>May 14</c:v>
              </c:pt>
              <c:pt idx="24">
                <c:v>Jun 14</c:v>
              </c:pt>
              <c:pt idx="25">
                <c:v>Jul 14</c:v>
              </c:pt>
              <c:pt idx="26">
                <c:v>Aug 14</c:v>
              </c:pt>
              <c:pt idx="27">
                <c:v>Sep 14</c:v>
              </c:pt>
              <c:pt idx="28">
                <c:v>Oct 14</c:v>
              </c:pt>
              <c:pt idx="29">
                <c:v>Nov 14</c:v>
              </c:pt>
              <c:pt idx="30">
                <c:v>Dec 14</c:v>
              </c:pt>
              <c:pt idx="31">
                <c:v>Jan 15</c:v>
              </c:pt>
              <c:pt idx="32">
                <c:v>Feb 15</c:v>
              </c:pt>
              <c:pt idx="33">
                <c:v>Mar 15</c:v>
              </c:pt>
              <c:pt idx="34">
                <c:v>Apr 15</c:v>
              </c:pt>
              <c:pt idx="35">
                <c:v>May 15</c:v>
              </c:pt>
              <c:pt idx="36">
                <c:v>Jun 15</c:v>
              </c:pt>
              <c:pt idx="37">
                <c:v>Jul 15</c:v>
              </c:pt>
              <c:pt idx="38">
                <c:v>Aug 15</c:v>
              </c:pt>
              <c:pt idx="39">
                <c:v>Sep 15</c:v>
              </c:pt>
              <c:pt idx="40">
                <c:v>Oct 15</c:v>
              </c:pt>
              <c:pt idx="41">
                <c:v>Nov 15</c:v>
              </c:pt>
              <c:pt idx="42">
                <c:v>Dec 15</c:v>
              </c:pt>
              <c:pt idx="43">
                <c:v>Jan 16</c:v>
              </c:pt>
              <c:pt idx="44">
                <c:v>Feb 16</c:v>
              </c:pt>
              <c:pt idx="45">
                <c:v>Mar 16</c:v>
              </c:pt>
              <c:pt idx="46">
                <c:v>Apr 16</c:v>
              </c:pt>
              <c:pt idx="47">
                <c:v>May 16</c:v>
              </c:pt>
              <c:pt idx="48">
                <c:v>Jun 16</c:v>
              </c:pt>
              <c:pt idx="49">
                <c:v>Jul 16</c:v>
              </c:pt>
              <c:pt idx="50">
                <c:v>Aug 16</c:v>
              </c:pt>
              <c:pt idx="51">
                <c:v>Sep 16</c:v>
              </c:pt>
              <c:pt idx="52">
                <c:v>Oct 16</c:v>
              </c:pt>
              <c:pt idx="53">
                <c:v>Nov 16</c:v>
              </c:pt>
              <c:pt idx="54">
                <c:v>Dec 16</c:v>
              </c:pt>
              <c:pt idx="55">
                <c:v>Jan 17</c:v>
              </c:pt>
              <c:pt idx="56">
                <c:v>Feb 17</c:v>
              </c:pt>
              <c:pt idx="57">
                <c:v>Mar 17</c:v>
              </c:pt>
              <c:pt idx="58">
                <c:v>Apr 17</c:v>
              </c:pt>
              <c:pt idx="59">
                <c:v>May 17</c:v>
              </c:pt>
              <c:pt idx="60">
                <c:v>Jun 17</c:v>
              </c:pt>
              <c:pt idx="61">
                <c:v>Jul 17</c:v>
              </c:pt>
              <c:pt idx="62">
                <c:v>Aug 17</c:v>
              </c:pt>
              <c:pt idx="63">
                <c:v>Sep 17</c:v>
              </c:pt>
              <c:pt idx="64">
                <c:v>Oct 17</c:v>
              </c:pt>
              <c:pt idx="65">
                <c:v>Nov 17</c:v>
              </c:pt>
              <c:pt idx="66">
                <c:v>Dec 17</c:v>
              </c:pt>
              <c:pt idx="67">
                <c:v>Jan 18</c:v>
              </c:pt>
              <c:pt idx="68">
                <c:v>Feb 18</c:v>
              </c:pt>
              <c:pt idx="69">
                <c:v>Mar 18</c:v>
              </c:pt>
              <c:pt idx="70">
                <c:v>Apr 18</c:v>
              </c:pt>
              <c:pt idx="71">
                <c:v>May 18</c:v>
              </c:pt>
              <c:pt idx="72">
                <c:v>Jun 18</c:v>
              </c:pt>
              <c:pt idx="73">
                <c:v>Jul 18</c:v>
              </c:pt>
            </c:strLit>
          </c:cat>
          <c:val>
            <c:numLit>
              <c:formatCode>General</c:formatCode>
              <c:ptCount val="74"/>
              <c:pt idx="0">
                <c:v>1.863028639880193</c:v>
              </c:pt>
              <c:pt idx="1">
                <c:v>1.787536763617907</c:v>
              </c:pt>
              <c:pt idx="2">
                <c:v>1.735036859483404</c:v>
              </c:pt>
              <c:pt idx="3">
                <c:v>1.764443256393903</c:v>
              </c:pt>
              <c:pt idx="4">
                <c:v>1.809790905357422</c:v>
              </c:pt>
              <c:pt idx="5">
                <c:v>1.807648236516986</c:v>
              </c:pt>
              <c:pt idx="6">
                <c:v>1.70285841307029</c:v>
              </c:pt>
              <c:pt idx="7">
                <c:v>1.619917076885935</c:v>
              </c:pt>
              <c:pt idx="8">
                <c:v>1.54370081054136</c:v>
              </c:pt>
              <c:pt idx="9">
                <c:v>1.48306157714068</c:v>
              </c:pt>
              <c:pt idx="10">
                <c:v>1.438871437686854</c:v>
              </c:pt>
              <c:pt idx="11">
                <c:v>1.440468169470366</c:v>
              </c:pt>
              <c:pt idx="12">
                <c:v>1.474378087364163</c:v>
              </c:pt>
              <c:pt idx="13">
                <c:v>1.522416963432553</c:v>
              </c:pt>
              <c:pt idx="14">
                <c:v>1.543593115330958</c:v>
              </c:pt>
              <c:pt idx="15">
                <c:v>1.54644229129625</c:v>
              </c:pt>
              <c:pt idx="16">
                <c:v>1.551600399066995</c:v>
              </c:pt>
              <c:pt idx="17">
                <c:v>1.578201744604161</c:v>
              </c:pt>
              <c:pt idx="18">
                <c:v>1.578560058198986</c:v>
              </c:pt>
              <c:pt idx="19">
                <c:v>1.535882890598221</c:v>
              </c:pt>
              <c:pt idx="20">
                <c:v>1.517190880511314</c:v>
              </c:pt>
              <c:pt idx="21">
                <c:v>1.57205795031925</c:v>
              </c:pt>
              <c:pt idx="22">
                <c:v>1.667472861486792</c:v>
              </c:pt>
              <c:pt idx="23">
                <c:v>1.706678449706408</c:v>
              </c:pt>
              <c:pt idx="24">
                <c:v>1.733974574954811</c:v>
              </c:pt>
              <c:pt idx="25">
                <c:v>1.717540441231513</c:v>
              </c:pt>
              <c:pt idx="26">
                <c:v>1.721448020347653</c:v>
              </c:pt>
              <c:pt idx="27">
                <c:v>1.658456062569824</c:v>
              </c:pt>
              <c:pt idx="28">
                <c:v>1.602860996017082</c:v>
              </c:pt>
              <c:pt idx="29">
                <c:v>1.521147764615457</c:v>
              </c:pt>
              <c:pt idx="30">
                <c:v>1.442614488142639</c:v>
              </c:pt>
              <c:pt idx="31">
                <c:v>1.397979208217825</c:v>
              </c:pt>
              <c:pt idx="32">
                <c:v>1.361212278858348</c:v>
              </c:pt>
              <c:pt idx="33">
                <c:v>1.353998403525392</c:v>
              </c:pt>
              <c:pt idx="34">
                <c:v>1.318400604341348</c:v>
              </c:pt>
              <c:pt idx="35">
                <c:v>1.301091699834263</c:v>
              </c:pt>
              <c:pt idx="36">
                <c:v>1.266731726391246</c:v>
              </c:pt>
              <c:pt idx="37">
                <c:v>1.266181885901892</c:v>
              </c:pt>
              <c:pt idx="38">
                <c:v>1.262355612229323</c:v>
              </c:pt>
              <c:pt idx="39">
                <c:v>1.263933140491861</c:v>
              </c:pt>
              <c:pt idx="40">
                <c:v>1.256445085950701</c:v>
              </c:pt>
              <c:pt idx="41">
                <c:v>1.244715572086252</c:v>
              </c:pt>
              <c:pt idx="42">
                <c:v>1.326953515582526</c:v>
              </c:pt>
              <c:pt idx="43">
                <c:v>1.425859744790725</c:v>
              </c:pt>
              <c:pt idx="44">
                <c:v>1.50013206234038</c:v>
              </c:pt>
              <c:pt idx="45">
                <c:v>1.529038113642274</c:v>
              </c:pt>
              <c:pt idx="46">
                <c:v>1.545201443142896</c:v>
              </c:pt>
              <c:pt idx="47">
                <c:v>1.581733647932067</c:v>
              </c:pt>
              <c:pt idx="48">
                <c:v>1.62437935244637</c:v>
              </c:pt>
              <c:pt idx="49">
                <c:v>1.683606480157669</c:v>
              </c:pt>
              <c:pt idx="50">
                <c:v>1.729428020160295</c:v>
              </c:pt>
              <c:pt idx="51">
                <c:v>1.78872741696201</c:v>
              </c:pt>
              <c:pt idx="52">
                <c:v>1.78915724052069</c:v>
              </c:pt>
              <c:pt idx="53">
                <c:v>1.832874841037009</c:v>
              </c:pt>
              <c:pt idx="54">
                <c:v>1.846864417465029</c:v>
              </c:pt>
              <c:pt idx="55">
                <c:v>1.87528580875731</c:v>
              </c:pt>
              <c:pt idx="56">
                <c:v>1.805518097821361</c:v>
              </c:pt>
              <c:pt idx="57">
                <c:v>1.717209805223163</c:v>
              </c:pt>
              <c:pt idx="58">
                <c:v>1.626043292867233</c:v>
              </c:pt>
              <c:pt idx="59">
                <c:v>1.618442004749654</c:v>
              </c:pt>
              <c:pt idx="60">
                <c:v>1.570573156629051</c:v>
              </c:pt>
              <c:pt idx="61">
                <c:v>1.508663805748189</c:v>
              </c:pt>
              <c:pt idx="62">
                <c:v>1.460411284814785</c:v>
              </c:pt>
              <c:pt idx="63">
                <c:v>1.48887240180556</c:v>
              </c:pt>
              <c:pt idx="64">
                <c:v>1.555108552525912</c:v>
              </c:pt>
              <c:pt idx="65">
                <c:v>1.609082869337852</c:v>
              </c:pt>
              <c:pt idx="66">
                <c:v>1.62416391060259</c:v>
              </c:pt>
              <c:pt idx="67">
                <c:v>1.640964625958914</c:v>
              </c:pt>
              <c:pt idx="68">
                <c:v>1.747960847578304</c:v>
              </c:pt>
              <c:pt idx="69">
                <c:v>1.829289705336956</c:v>
              </c:pt>
              <c:pt idx="70">
                <c:v>1.927015533600892</c:v>
              </c:pt>
              <c:pt idx="71">
                <c:v>1.914754570239204</c:v>
              </c:pt>
              <c:pt idx="72">
                <c:v>1.95231973359448</c:v>
              </c:pt>
              <c:pt idx="73">
                <c:v>1.953202707166202</c:v>
              </c:pt>
            </c:numLit>
          </c:val>
          <c:smooth val="0"/>
          <c:extLst xmlns:c16r2="http://schemas.microsoft.com/office/drawing/2015/06/chart">
            <c:ext xmlns:c16="http://schemas.microsoft.com/office/drawing/2014/chart" uri="{C3380CC4-5D6E-409C-BE32-E72D297353CC}">
              <c16:uniqueId val="{00000000-9881-4671-85B6-CF530BE73912}"/>
            </c:ext>
          </c:extLst>
        </c:ser>
        <c:ser>
          <c:idx val="1"/>
          <c:order val="1"/>
          <c:tx>
            <c:v>Euro Area</c:v>
          </c:tx>
          <c:spPr>
            <a:ln w="28575">
              <a:solidFill>
                <a:srgbClr val="C00000"/>
              </a:solidFill>
            </a:ln>
          </c:spPr>
          <c:marker>
            <c:symbol val="none"/>
          </c:marker>
          <c:cat>
            <c:strLit>
              <c:ptCount val="74"/>
              <c:pt idx="0">
                <c:v>Jun 2012</c:v>
              </c:pt>
              <c:pt idx="1">
                <c:v>Jul 12</c:v>
              </c:pt>
              <c:pt idx="2">
                <c:v>Aug 12</c:v>
              </c:pt>
              <c:pt idx="3">
                <c:v>Sep 12</c:v>
              </c:pt>
              <c:pt idx="4">
                <c:v>Oct 12</c:v>
              </c:pt>
              <c:pt idx="5">
                <c:v>Nov 12</c:v>
              </c:pt>
              <c:pt idx="6">
                <c:v>Dec 12</c:v>
              </c:pt>
              <c:pt idx="7">
                <c:v>Jan 13</c:v>
              </c:pt>
              <c:pt idx="8">
                <c:v>Feb 13</c:v>
              </c:pt>
              <c:pt idx="9">
                <c:v>Mar 13</c:v>
              </c:pt>
              <c:pt idx="10">
                <c:v>Apr 13</c:v>
              </c:pt>
              <c:pt idx="11">
                <c:v>May 13</c:v>
              </c:pt>
              <c:pt idx="12">
                <c:v>Jun 13</c:v>
              </c:pt>
              <c:pt idx="13">
                <c:v>Jul 13</c:v>
              </c:pt>
              <c:pt idx="14">
                <c:v>Aug 13</c:v>
              </c:pt>
              <c:pt idx="15">
                <c:v>Sep 13</c:v>
              </c:pt>
              <c:pt idx="16">
                <c:v>Oct 13</c:v>
              </c:pt>
              <c:pt idx="17">
                <c:v>Nov 13</c:v>
              </c:pt>
              <c:pt idx="18">
                <c:v>Dec 13</c:v>
              </c:pt>
              <c:pt idx="19">
                <c:v>Jan 14</c:v>
              </c:pt>
              <c:pt idx="20">
                <c:v>Feb 14</c:v>
              </c:pt>
              <c:pt idx="21">
                <c:v>Mar 14</c:v>
              </c:pt>
              <c:pt idx="22">
                <c:v>Apr 14</c:v>
              </c:pt>
              <c:pt idx="23">
                <c:v>May 14</c:v>
              </c:pt>
              <c:pt idx="24">
                <c:v>Jun 14</c:v>
              </c:pt>
              <c:pt idx="25">
                <c:v>Jul 14</c:v>
              </c:pt>
              <c:pt idx="26">
                <c:v>Aug 14</c:v>
              </c:pt>
              <c:pt idx="27">
                <c:v>Sep 14</c:v>
              </c:pt>
              <c:pt idx="28">
                <c:v>Oct 14</c:v>
              </c:pt>
              <c:pt idx="29">
                <c:v>Nov 14</c:v>
              </c:pt>
              <c:pt idx="30">
                <c:v>Dec 14</c:v>
              </c:pt>
              <c:pt idx="31">
                <c:v>Jan 15</c:v>
              </c:pt>
              <c:pt idx="32">
                <c:v>Feb 15</c:v>
              </c:pt>
              <c:pt idx="33">
                <c:v>Mar 15</c:v>
              </c:pt>
              <c:pt idx="34">
                <c:v>Apr 15</c:v>
              </c:pt>
              <c:pt idx="35">
                <c:v>May 15</c:v>
              </c:pt>
              <c:pt idx="36">
                <c:v>Jun 15</c:v>
              </c:pt>
              <c:pt idx="37">
                <c:v>Jul 15</c:v>
              </c:pt>
              <c:pt idx="38">
                <c:v>Aug 15</c:v>
              </c:pt>
              <c:pt idx="39">
                <c:v>Sep 15</c:v>
              </c:pt>
              <c:pt idx="40">
                <c:v>Oct 15</c:v>
              </c:pt>
              <c:pt idx="41">
                <c:v>Nov 15</c:v>
              </c:pt>
              <c:pt idx="42">
                <c:v>Dec 15</c:v>
              </c:pt>
              <c:pt idx="43">
                <c:v>Jan 16</c:v>
              </c:pt>
              <c:pt idx="44">
                <c:v>Feb 16</c:v>
              </c:pt>
              <c:pt idx="45">
                <c:v>Mar 16</c:v>
              </c:pt>
              <c:pt idx="46">
                <c:v>Apr 16</c:v>
              </c:pt>
              <c:pt idx="47">
                <c:v>May 16</c:v>
              </c:pt>
              <c:pt idx="48">
                <c:v>Jun 16</c:v>
              </c:pt>
              <c:pt idx="49">
                <c:v>Jul 16</c:v>
              </c:pt>
              <c:pt idx="50">
                <c:v>Aug 16</c:v>
              </c:pt>
              <c:pt idx="51">
                <c:v>Sep 16</c:v>
              </c:pt>
              <c:pt idx="52">
                <c:v>Oct 16</c:v>
              </c:pt>
              <c:pt idx="53">
                <c:v>Nov 16</c:v>
              </c:pt>
              <c:pt idx="54">
                <c:v>Dec 16</c:v>
              </c:pt>
              <c:pt idx="55">
                <c:v>Jan 17</c:v>
              </c:pt>
              <c:pt idx="56">
                <c:v>Feb 17</c:v>
              </c:pt>
              <c:pt idx="57">
                <c:v>Mar 17</c:v>
              </c:pt>
              <c:pt idx="58">
                <c:v>Apr 17</c:v>
              </c:pt>
              <c:pt idx="59">
                <c:v>May 17</c:v>
              </c:pt>
              <c:pt idx="60">
                <c:v>Jun 17</c:v>
              </c:pt>
              <c:pt idx="61">
                <c:v>Jul 17</c:v>
              </c:pt>
              <c:pt idx="62">
                <c:v>Aug 17</c:v>
              </c:pt>
              <c:pt idx="63">
                <c:v>Sep 17</c:v>
              </c:pt>
              <c:pt idx="64">
                <c:v>Oct 17</c:v>
              </c:pt>
              <c:pt idx="65">
                <c:v>Nov 17</c:v>
              </c:pt>
              <c:pt idx="66">
                <c:v>Dec 17</c:v>
              </c:pt>
              <c:pt idx="67">
                <c:v>Jan 18</c:v>
              </c:pt>
              <c:pt idx="68">
                <c:v>Feb 18</c:v>
              </c:pt>
              <c:pt idx="69">
                <c:v>Mar 18</c:v>
              </c:pt>
              <c:pt idx="70">
                <c:v>Apr 18</c:v>
              </c:pt>
              <c:pt idx="71">
                <c:v>May 18</c:v>
              </c:pt>
              <c:pt idx="72">
                <c:v>Jun 18</c:v>
              </c:pt>
              <c:pt idx="73">
                <c:v>Jul 18</c:v>
              </c:pt>
            </c:strLit>
          </c:cat>
          <c:val>
            <c:numLit>
              <c:formatCode>General</c:formatCode>
              <c:ptCount val="74"/>
              <c:pt idx="0">
                <c:v>1.633333333333333</c:v>
              </c:pt>
              <c:pt idx="1">
                <c:v>1.6</c:v>
              </c:pt>
              <c:pt idx="2">
                <c:v>1.566666666666667</c:v>
              </c:pt>
              <c:pt idx="3">
                <c:v>1.5</c:v>
              </c:pt>
              <c:pt idx="4">
                <c:v>1.466666666666667</c:v>
              </c:pt>
              <c:pt idx="5">
                <c:v>1.466666666666667</c:v>
              </c:pt>
              <c:pt idx="6">
                <c:v>1.4</c:v>
              </c:pt>
              <c:pt idx="7">
                <c:v>1.366666666666666</c:v>
              </c:pt>
              <c:pt idx="8">
                <c:v>1.366666666666666</c:v>
              </c:pt>
              <c:pt idx="9">
                <c:v>1.266666666666667</c:v>
              </c:pt>
              <c:pt idx="10">
                <c:v>1.233333333333333</c:v>
              </c:pt>
              <c:pt idx="11">
                <c:v>1.133333333333334</c:v>
              </c:pt>
              <c:pt idx="12">
                <c:v>1.166666666666667</c:v>
              </c:pt>
              <c:pt idx="13">
                <c:v>1.133333333333333</c:v>
              </c:pt>
              <c:pt idx="14">
                <c:v>1.066666666666667</c:v>
              </c:pt>
              <c:pt idx="15">
                <c:v>0.966666666666667</c:v>
              </c:pt>
              <c:pt idx="16">
                <c:v>0.9</c:v>
              </c:pt>
              <c:pt idx="17">
                <c:v>0.8</c:v>
              </c:pt>
              <c:pt idx="18">
                <c:v>0.8</c:v>
              </c:pt>
              <c:pt idx="19">
                <c:v>0.833333333333333</c:v>
              </c:pt>
              <c:pt idx="20">
                <c:v>0.833333333333333</c:v>
              </c:pt>
              <c:pt idx="21">
                <c:v>0.9</c:v>
              </c:pt>
              <c:pt idx="22">
                <c:v>0.8</c:v>
              </c:pt>
              <c:pt idx="23">
                <c:v>0.833333333333333</c:v>
              </c:pt>
              <c:pt idx="24">
                <c:v>0.766666666666667</c:v>
              </c:pt>
              <c:pt idx="25">
                <c:v>0.833333333333333</c:v>
              </c:pt>
              <c:pt idx="26">
                <c:v>0.833333333333333</c:v>
              </c:pt>
              <c:pt idx="27">
                <c:v>0.8</c:v>
              </c:pt>
              <c:pt idx="28">
                <c:v>0.733333333333333</c:v>
              </c:pt>
              <c:pt idx="29">
                <c:v>0.7</c:v>
              </c:pt>
              <c:pt idx="30">
                <c:v>0.666666666666667</c:v>
              </c:pt>
              <c:pt idx="31">
                <c:v>0.666666666666667</c:v>
              </c:pt>
              <c:pt idx="32">
                <c:v>0.633333333333333</c:v>
              </c:pt>
              <c:pt idx="33">
                <c:v>0.633333333333333</c:v>
              </c:pt>
              <c:pt idx="34">
                <c:v>0.7</c:v>
              </c:pt>
              <c:pt idx="35">
                <c:v>0.766666666666667</c:v>
              </c:pt>
              <c:pt idx="36">
                <c:v>0.9</c:v>
              </c:pt>
              <c:pt idx="37">
                <c:v>0.9</c:v>
              </c:pt>
              <c:pt idx="38">
                <c:v>0.933333333333333</c:v>
              </c:pt>
              <c:pt idx="39">
                <c:v>0.966666666666667</c:v>
              </c:pt>
              <c:pt idx="40">
                <c:v>0.966666666666667</c:v>
              </c:pt>
              <c:pt idx="41">
                <c:v>0.966666666666667</c:v>
              </c:pt>
              <c:pt idx="42">
                <c:v>0.933333333333333</c:v>
              </c:pt>
              <c:pt idx="43">
                <c:v>0.9</c:v>
              </c:pt>
              <c:pt idx="44">
                <c:v>0.933333333333333</c:v>
              </c:pt>
              <c:pt idx="45">
                <c:v>0.833333333333333</c:v>
              </c:pt>
              <c:pt idx="46">
                <c:v>0.833333333333333</c:v>
              </c:pt>
              <c:pt idx="47">
                <c:v>0.8</c:v>
              </c:pt>
              <c:pt idx="48">
                <c:v>0.866666666666667</c:v>
              </c:pt>
              <c:pt idx="49">
                <c:v>0.866666666666667</c:v>
              </c:pt>
              <c:pt idx="50">
                <c:v>0.833333333333333</c:v>
              </c:pt>
              <c:pt idx="51">
                <c:v>0.8</c:v>
              </c:pt>
              <c:pt idx="52">
                <c:v>0.8</c:v>
              </c:pt>
              <c:pt idx="53">
                <c:v>0.833333333333333</c:v>
              </c:pt>
              <c:pt idx="54">
                <c:v>0.866666666666667</c:v>
              </c:pt>
              <c:pt idx="55">
                <c:v>0.9</c:v>
              </c:pt>
              <c:pt idx="56">
                <c:v>0.833333333333333</c:v>
              </c:pt>
              <c:pt idx="57">
                <c:v>0.933333333333333</c:v>
              </c:pt>
              <c:pt idx="58">
                <c:v>0.933333333333333</c:v>
              </c:pt>
              <c:pt idx="59">
                <c:v>1.066666666666667</c:v>
              </c:pt>
              <c:pt idx="60">
                <c:v>1.066666666666667</c:v>
              </c:pt>
              <c:pt idx="61">
                <c:v>1.166666666666667</c:v>
              </c:pt>
              <c:pt idx="62">
                <c:v>1.166666666666667</c:v>
              </c:pt>
              <c:pt idx="63">
                <c:v>1.066666666666667</c:v>
              </c:pt>
              <c:pt idx="64">
                <c:v>0.966666666666667</c:v>
              </c:pt>
              <c:pt idx="65">
                <c:v>0.9</c:v>
              </c:pt>
              <c:pt idx="66">
                <c:v>0.922222222222222</c:v>
              </c:pt>
              <c:pt idx="67">
                <c:v>0.944444444444444</c:v>
              </c:pt>
              <c:pt idx="68">
                <c:v>0.966666666666667</c:v>
              </c:pt>
              <c:pt idx="69">
                <c:v>0.911111111111111</c:v>
              </c:pt>
              <c:pt idx="70">
                <c:v>0.955555555555556</c:v>
              </c:pt>
              <c:pt idx="71">
                <c:v>0.933333333333333</c:v>
              </c:pt>
              <c:pt idx="72">
                <c:v>1.033333333333333</c:v>
              </c:pt>
              <c:pt idx="73">
                <c:v>0.966666666666667</c:v>
              </c:pt>
            </c:numLit>
          </c:val>
          <c:smooth val="0"/>
          <c:extLst xmlns:c16r2="http://schemas.microsoft.com/office/drawing/2015/06/chart">
            <c:ext xmlns:c16="http://schemas.microsoft.com/office/drawing/2014/chart" uri="{C3380CC4-5D6E-409C-BE32-E72D297353CC}">
              <c16:uniqueId val="{00000001-9881-4671-85B6-CF530BE73912}"/>
            </c:ext>
          </c:extLst>
        </c:ser>
        <c:dLbls>
          <c:showLegendKey val="0"/>
          <c:showVal val="0"/>
          <c:showCatName val="0"/>
          <c:showSerName val="0"/>
          <c:showPercent val="0"/>
          <c:showBubbleSize val="0"/>
        </c:dLbls>
        <c:smooth val="0"/>
        <c:axId val="2126943056"/>
        <c:axId val="2126946080"/>
      </c:lineChart>
      <c:catAx>
        <c:axId val="2126943056"/>
        <c:scaling>
          <c:orientation val="minMax"/>
        </c:scaling>
        <c:delete val="0"/>
        <c:axPos val="b"/>
        <c:numFmt formatCode="mmm\-yy" sourceLinked="0"/>
        <c:majorTickMark val="out"/>
        <c:minorTickMark val="none"/>
        <c:tickLblPos val="nextTo"/>
        <c:txPr>
          <a:bodyPr rot="0" vert="horz"/>
          <a:lstStyle/>
          <a:p>
            <a:pPr>
              <a:defRPr/>
            </a:pPr>
            <a:endParaRPr lang="en-US"/>
          </a:p>
        </c:txPr>
        <c:crossAx val="2126946080"/>
        <c:crosses val="autoZero"/>
        <c:auto val="1"/>
        <c:lblAlgn val="ctr"/>
        <c:lblOffset val="100"/>
        <c:tickLblSkip val="6"/>
        <c:tickMarkSkip val="6"/>
        <c:noMultiLvlLbl val="1"/>
      </c:catAx>
      <c:valAx>
        <c:axId val="2126946080"/>
        <c:scaling>
          <c:orientation val="minMax"/>
          <c:max val="2.0"/>
          <c:min val="0.6"/>
        </c:scaling>
        <c:delete val="0"/>
        <c:axPos val="l"/>
        <c:numFmt formatCode="General" sourceLinked="1"/>
        <c:majorTickMark val="out"/>
        <c:minorTickMark val="none"/>
        <c:tickLblPos val="nextTo"/>
        <c:crossAx val="2126943056"/>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78912948381453"/>
          <c:y val="0.111272767521114"/>
          <c:w val="0.907108705161855"/>
          <c:h val="0.763488137406672"/>
        </c:manualLayout>
      </c:layout>
      <c:lineChart>
        <c:grouping val="standard"/>
        <c:varyColors val="0"/>
        <c:ser>
          <c:idx val="0"/>
          <c:order val="0"/>
          <c:tx>
            <c:v>Actual (Euro Area Core Inflation) </c:v>
          </c:tx>
          <c:spPr>
            <a:ln w="28575">
              <a:solidFill>
                <a:schemeClr val="accent5">
                  <a:lumMod val="50000"/>
                </a:schemeClr>
              </a:solidFill>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0">
                <c:v>1.8</c:v>
              </c:pt>
              <c:pt idx="1">
                <c:v>1.3</c:v>
              </c:pt>
              <c:pt idx="2">
                <c:v>0.9</c:v>
              </c:pt>
              <c:pt idx="3">
                <c:v>0.8</c:v>
              </c:pt>
              <c:pt idx="4">
                <c:v>0.8</c:v>
              </c:pt>
              <c:pt idx="5">
                <c:v>1.01</c:v>
              </c:pt>
              <c:pt idx="6">
                <c:v>0.977777777777778</c:v>
              </c:pt>
            </c:numLit>
          </c:val>
          <c:smooth val="0"/>
          <c:extLst xmlns:c16r2="http://schemas.microsoft.com/office/drawing/2015/06/chart">
            <c:ext xmlns:c16="http://schemas.microsoft.com/office/drawing/2014/chart" uri="{C3380CC4-5D6E-409C-BE32-E72D297353CC}">
              <c16:uniqueId val="{00000000-FB1C-4599-8284-44F971C5A2D2}"/>
            </c:ext>
          </c:extLst>
        </c:ser>
        <c:ser>
          <c:idx val="1"/>
          <c:order val="1"/>
          <c:tx>
            <c:v>2013 Forecast</c:v>
          </c:tx>
          <c:spPr>
            <a:ln w="28575">
              <a:solidFill>
                <a:schemeClr val="accent1">
                  <a:lumMod val="20000"/>
                  <a:lumOff val="8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0">
                <c:v>1.8</c:v>
              </c:pt>
              <c:pt idx="1">
                <c:v>1.6</c:v>
              </c:pt>
              <c:pt idx="2">
                <c:v>1.3</c:v>
              </c:pt>
            </c:numLit>
          </c:val>
          <c:smooth val="0"/>
          <c:extLst xmlns:c16r2="http://schemas.microsoft.com/office/drawing/2015/06/chart">
            <c:ext xmlns:c16="http://schemas.microsoft.com/office/drawing/2014/chart" uri="{C3380CC4-5D6E-409C-BE32-E72D297353CC}">
              <c16:uniqueId val="{00000001-FB1C-4599-8284-44F971C5A2D2}"/>
            </c:ext>
          </c:extLst>
        </c:ser>
        <c:ser>
          <c:idx val="2"/>
          <c:order val="2"/>
          <c:tx>
            <c:v>2014 Forecast</c:v>
          </c:tx>
          <c:spPr>
            <a:ln w="28575">
              <a:solidFill>
                <a:schemeClr val="accent5">
                  <a:lumMod val="20000"/>
                  <a:lumOff val="8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1">
                <c:v>1.3</c:v>
              </c:pt>
              <c:pt idx="2">
                <c:v>1.1</c:v>
              </c:pt>
              <c:pt idx="3">
                <c:v>1.4</c:v>
              </c:pt>
              <c:pt idx="4">
                <c:v>1.7</c:v>
              </c:pt>
            </c:numLit>
          </c:val>
          <c:smooth val="0"/>
          <c:extLst xmlns:c16r2="http://schemas.microsoft.com/office/drawing/2015/06/chart">
            <c:ext xmlns:c16="http://schemas.microsoft.com/office/drawing/2014/chart" uri="{C3380CC4-5D6E-409C-BE32-E72D297353CC}">
              <c16:uniqueId val="{00000002-FB1C-4599-8284-44F971C5A2D2}"/>
            </c:ext>
          </c:extLst>
        </c:ser>
        <c:ser>
          <c:idx val="3"/>
          <c:order val="3"/>
          <c:tx>
            <c:v>2015 Forecast</c:v>
          </c:tx>
          <c:spPr>
            <a:ln w="28575">
              <a:solidFill>
                <a:schemeClr val="accent5">
                  <a:lumMod val="40000"/>
                  <a:lumOff val="6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2">
                <c:v>0.9</c:v>
              </c:pt>
              <c:pt idx="3">
                <c:v>0.8</c:v>
              </c:pt>
              <c:pt idx="4">
                <c:v>1.3</c:v>
              </c:pt>
              <c:pt idx="5">
                <c:v>1.7</c:v>
              </c:pt>
            </c:numLit>
          </c:val>
          <c:smooth val="0"/>
          <c:extLst xmlns:c16r2="http://schemas.microsoft.com/office/drawing/2015/06/chart">
            <c:ext xmlns:c16="http://schemas.microsoft.com/office/drawing/2014/chart" uri="{C3380CC4-5D6E-409C-BE32-E72D297353CC}">
              <c16:uniqueId val="{00000003-FB1C-4599-8284-44F971C5A2D2}"/>
            </c:ext>
          </c:extLst>
        </c:ser>
        <c:ser>
          <c:idx val="4"/>
          <c:order val="4"/>
          <c:tx>
            <c:v>2016 Forecast</c:v>
          </c:tx>
          <c:spPr>
            <a:ln w="28575">
              <a:solidFill>
                <a:schemeClr val="accent5">
                  <a:lumMod val="60000"/>
                  <a:lumOff val="40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3">
                <c:v>0.8</c:v>
              </c:pt>
              <c:pt idx="4">
                <c:v>1.1</c:v>
              </c:pt>
              <c:pt idx="5">
                <c:v>1.3</c:v>
              </c:pt>
              <c:pt idx="6">
                <c:v>1.6</c:v>
              </c:pt>
            </c:numLit>
          </c:val>
          <c:smooth val="0"/>
          <c:extLst xmlns:c16r2="http://schemas.microsoft.com/office/drawing/2015/06/chart">
            <c:ext xmlns:c16="http://schemas.microsoft.com/office/drawing/2014/chart" uri="{C3380CC4-5D6E-409C-BE32-E72D297353CC}">
              <c16:uniqueId val="{00000004-FB1C-4599-8284-44F971C5A2D2}"/>
            </c:ext>
          </c:extLst>
        </c:ser>
        <c:ser>
          <c:idx val="5"/>
          <c:order val="5"/>
          <c:tx>
            <c:v>2017 Forecast</c:v>
          </c:tx>
          <c:spPr>
            <a:ln w="28575">
              <a:solidFill>
                <a:schemeClr val="accent5">
                  <a:lumMod val="75000"/>
                </a:schemeClr>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4">
                <c:v>0.8</c:v>
              </c:pt>
              <c:pt idx="5">
                <c:v>1.2</c:v>
              </c:pt>
              <c:pt idx="6">
                <c:v>1.5</c:v>
              </c:pt>
              <c:pt idx="7">
                <c:v>1.8</c:v>
              </c:pt>
            </c:numLit>
          </c:val>
          <c:smooth val="0"/>
          <c:extLst xmlns:c16r2="http://schemas.microsoft.com/office/drawing/2015/06/chart">
            <c:ext xmlns:c16="http://schemas.microsoft.com/office/drawing/2014/chart" uri="{C3380CC4-5D6E-409C-BE32-E72D297353CC}">
              <c16:uniqueId val="{00000005-FB1C-4599-8284-44F971C5A2D2}"/>
            </c:ext>
          </c:extLst>
        </c:ser>
        <c:ser>
          <c:idx val="6"/>
          <c:order val="6"/>
          <c:tx>
            <c:v>2018 Forecast</c:v>
          </c:tx>
          <c:spPr>
            <a:ln w="22225">
              <a:solidFill>
                <a:schemeClr val="accent1"/>
              </a:solidFill>
              <a:prstDash val="sysDash"/>
            </a:ln>
          </c:spPr>
          <c:marker>
            <c:symbol val="none"/>
          </c:marker>
          <c:cat>
            <c:strLit>
              <c:ptCount val="9"/>
              <c:pt idx="0">
                <c:v>2012</c:v>
              </c:pt>
              <c:pt idx="1">
                <c:v>13</c:v>
              </c:pt>
              <c:pt idx="2">
                <c:v>14</c:v>
              </c:pt>
              <c:pt idx="3">
                <c:v>15</c:v>
              </c:pt>
              <c:pt idx="4">
                <c:v>16</c:v>
              </c:pt>
              <c:pt idx="5">
                <c:v>17</c:v>
              </c:pt>
              <c:pt idx="6">
                <c:v>18</c:v>
              </c:pt>
              <c:pt idx="7">
                <c:v>19</c:v>
              </c:pt>
              <c:pt idx="8">
                <c:v>20</c:v>
              </c:pt>
            </c:strLit>
          </c:cat>
          <c:val>
            <c:numLit>
              <c:formatCode>General</c:formatCode>
              <c:ptCount val="9"/>
              <c:pt idx="5">
                <c:v>1.0</c:v>
              </c:pt>
              <c:pt idx="6">
                <c:v>1.1</c:v>
              </c:pt>
              <c:pt idx="7">
                <c:v>1.5</c:v>
              </c:pt>
              <c:pt idx="8">
                <c:v>1.8</c:v>
              </c:pt>
            </c:numLit>
          </c:val>
          <c:smooth val="0"/>
        </c:ser>
        <c:dLbls>
          <c:showLegendKey val="0"/>
          <c:showVal val="0"/>
          <c:showCatName val="0"/>
          <c:showSerName val="0"/>
          <c:showPercent val="0"/>
          <c:showBubbleSize val="0"/>
        </c:dLbls>
        <c:smooth val="0"/>
        <c:axId val="2126558256"/>
        <c:axId val="2126561264"/>
      </c:lineChart>
      <c:catAx>
        <c:axId val="2126558256"/>
        <c:scaling>
          <c:orientation val="minMax"/>
        </c:scaling>
        <c:delete val="0"/>
        <c:axPos val="b"/>
        <c:numFmt formatCode="General" sourceLinked="1"/>
        <c:majorTickMark val="none"/>
        <c:minorTickMark val="out"/>
        <c:tickLblPos val="nextTo"/>
        <c:spPr>
          <a:ln/>
        </c:spPr>
        <c:crossAx val="2126561264"/>
        <c:crosses val="autoZero"/>
        <c:auto val="1"/>
        <c:lblAlgn val="ctr"/>
        <c:lblOffset val="100"/>
        <c:noMultiLvlLbl val="0"/>
      </c:catAx>
      <c:valAx>
        <c:axId val="2126561264"/>
        <c:scaling>
          <c:orientation val="minMax"/>
          <c:max val="1.8"/>
          <c:min val="0.6"/>
        </c:scaling>
        <c:delete val="0"/>
        <c:axPos val="l"/>
        <c:numFmt formatCode="#,##0.0" sourceLinked="0"/>
        <c:majorTickMark val="out"/>
        <c:minorTickMark val="none"/>
        <c:tickLblPos val="nextTo"/>
        <c:crossAx val="2126558256"/>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75232823054478"/>
          <c:y val="0.0854092526690391"/>
          <c:w val="0.9026120148687"/>
          <c:h val="0.781375570936195"/>
        </c:manualLayout>
      </c:layout>
      <c:lineChart>
        <c:grouping val="standard"/>
        <c:varyColors val="0"/>
        <c:ser>
          <c:idx val="0"/>
          <c:order val="0"/>
          <c:tx>
            <c:strRef>
              <c:f>'Data 7'!$A$18</c:f>
              <c:strCache>
                <c:ptCount val="1"/>
                <c:pt idx="0">
                  <c:v>World trade</c:v>
                </c:pt>
              </c:strCache>
            </c:strRef>
          </c:tx>
          <c:spPr>
            <a:ln w="28575" cap="rnd">
              <a:solidFill>
                <a:schemeClr val="tx1"/>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7'!$B$18:$AL$18</c:f>
              <c:numCache>
                <c:formatCode>0.0000</c:formatCode>
                <c:ptCount val="37"/>
                <c:pt idx="0">
                  <c:v>2.200173371529512</c:v>
                </c:pt>
                <c:pt idx="1">
                  <c:v>1.570333979159844</c:v>
                </c:pt>
                <c:pt idx="2">
                  <c:v>1.383883367665795</c:v>
                </c:pt>
                <c:pt idx="3">
                  <c:v>0.973929477795377</c:v>
                </c:pt>
                <c:pt idx="4">
                  <c:v>1.076990094817587</c:v>
                </c:pt>
                <c:pt idx="5">
                  <c:v>0.435640427638884</c:v>
                </c:pt>
                <c:pt idx="6">
                  <c:v>0.584483768392952</c:v>
                </c:pt>
                <c:pt idx="7">
                  <c:v>0.486913066104644</c:v>
                </c:pt>
                <c:pt idx="8">
                  <c:v>1.157878202063012</c:v>
                </c:pt>
                <c:pt idx="9">
                  <c:v>1.46820028946939</c:v>
                </c:pt>
                <c:pt idx="10">
                  <c:v>1.790440340115529</c:v>
                </c:pt>
                <c:pt idx="11">
                  <c:v>1.327426891006223</c:v>
                </c:pt>
                <c:pt idx="12">
                  <c:v>1.345944252552211</c:v>
                </c:pt>
                <c:pt idx="13">
                  <c:v>1.29708071392105</c:v>
                </c:pt>
                <c:pt idx="14">
                  <c:v>1.406676800488116</c:v>
                </c:pt>
                <c:pt idx="15">
                  <c:v>1.790834840135313</c:v>
                </c:pt>
                <c:pt idx="16">
                  <c:v>2.437373707265533</c:v>
                </c:pt>
                <c:pt idx="17">
                  <c:v>3.598878814566575</c:v>
                </c:pt>
                <c:pt idx="18">
                  <c:v>3.203830617505088</c:v>
                </c:pt>
                <c:pt idx="19">
                  <c:v>4.185120102073835</c:v>
                </c:pt>
                <c:pt idx="20">
                  <c:v>3.873020742508193</c:v>
                </c:pt>
                <c:pt idx="21">
                  <c:v>5.047426080484163</c:v>
                </c:pt>
                <c:pt idx="22">
                  <c:v>4.35416201048926</c:v>
                </c:pt>
                <c:pt idx="23">
                  <c:v>5.17711367584468</c:v>
                </c:pt>
                <c:pt idx="24">
                  <c:v>4.904730875541419</c:v>
                </c:pt>
                <c:pt idx="25">
                  <c:v>5.245352135444125</c:v>
                </c:pt>
                <c:pt idx="26">
                  <c:v>4.892611856877416</c:v>
                </c:pt>
                <c:pt idx="27">
                  <c:v>5.009388041447526</c:v>
                </c:pt>
                <c:pt idx="28">
                  <c:v>4.75885984903317</c:v>
                </c:pt>
                <c:pt idx="29">
                  <c:v>5.11988740855569</c:v>
                </c:pt>
                <c:pt idx="30">
                  <c:v>5.118037721860591</c:v>
                </c:pt>
                <c:pt idx="31">
                  <c:v>4.168002051579633</c:v>
                </c:pt>
                <c:pt idx="32">
                  <c:v>3.767572370307492</c:v>
                </c:pt>
                <c:pt idx="33">
                  <c:v>3.075248860396185</c:v>
                </c:pt>
                <c:pt idx="34">
                  <c:v>3.596487698220319</c:v>
                </c:pt>
                <c:pt idx="35">
                  <c:v>3.631474388282729</c:v>
                </c:pt>
                <c:pt idx="36">
                  <c:v>3.829382594893649</c:v>
                </c:pt>
              </c:numCache>
            </c:numRef>
          </c:val>
          <c:smooth val="0"/>
        </c:ser>
        <c:ser>
          <c:idx val="1"/>
          <c:order val="1"/>
          <c:tx>
            <c:strRef>
              <c:f>'Data 7'!$A$19</c:f>
              <c:strCache>
                <c:ptCount val="1"/>
                <c:pt idx="0">
                  <c:v>Germany industrial production</c:v>
                </c:pt>
              </c:strCache>
            </c:strRef>
          </c:tx>
          <c:spPr>
            <a:ln w="28575" cap="rnd">
              <a:solidFill>
                <a:srgbClr val="C00000"/>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7'!$B$19:$AL$19</c:f>
              <c:numCache>
                <c:formatCode>0.0000</c:formatCode>
                <c:ptCount val="37"/>
                <c:pt idx="0">
                  <c:v>1.900882552613714</c:v>
                </c:pt>
                <c:pt idx="1">
                  <c:v>1.491525423728812</c:v>
                </c:pt>
                <c:pt idx="2">
                  <c:v>1.428085685141101</c:v>
                </c:pt>
                <c:pt idx="3">
                  <c:v>0.57335581787521</c:v>
                </c:pt>
                <c:pt idx="4">
                  <c:v>0.201139792155547</c:v>
                </c:pt>
                <c:pt idx="5">
                  <c:v>0.804020100502512</c:v>
                </c:pt>
                <c:pt idx="6">
                  <c:v>1.705685618729102</c:v>
                </c:pt>
                <c:pt idx="7">
                  <c:v>2.44720080455918</c:v>
                </c:pt>
                <c:pt idx="8">
                  <c:v>1.904443701971292</c:v>
                </c:pt>
                <c:pt idx="9">
                  <c:v>0.966022651565646</c:v>
                </c:pt>
                <c:pt idx="10">
                  <c:v>1.031957390146476</c:v>
                </c:pt>
                <c:pt idx="11">
                  <c:v>0.464499004645003</c:v>
                </c:pt>
                <c:pt idx="12">
                  <c:v>1.465689540306481</c:v>
                </c:pt>
                <c:pt idx="13">
                  <c:v>1.770207080828334</c:v>
                </c:pt>
                <c:pt idx="14">
                  <c:v>2.681863895407321</c:v>
                </c:pt>
                <c:pt idx="15">
                  <c:v>2.649228705566764</c:v>
                </c:pt>
                <c:pt idx="16">
                  <c:v>2.007360321177653</c:v>
                </c:pt>
                <c:pt idx="17">
                  <c:v>1.030242605516785</c:v>
                </c:pt>
                <c:pt idx="18">
                  <c:v>0.460374876685288</c:v>
                </c:pt>
                <c:pt idx="19">
                  <c:v>0.818062827225119</c:v>
                </c:pt>
                <c:pt idx="20">
                  <c:v>1.967213114754096</c:v>
                </c:pt>
                <c:pt idx="21">
                  <c:v>3.167271527548654</c:v>
                </c:pt>
                <c:pt idx="22">
                  <c:v>3.426688632619435</c:v>
                </c:pt>
                <c:pt idx="23">
                  <c:v>3.830911492734468</c:v>
                </c:pt>
                <c:pt idx="24">
                  <c:v>3.742613263296102</c:v>
                </c:pt>
                <c:pt idx="25">
                  <c:v>4.200853298326201</c:v>
                </c:pt>
                <c:pt idx="26">
                  <c:v>3.623898139079329</c:v>
                </c:pt>
                <c:pt idx="27">
                  <c:v>4.018294674942813</c:v>
                </c:pt>
                <c:pt idx="28">
                  <c:v>4.854050508363406</c:v>
                </c:pt>
                <c:pt idx="29">
                  <c:v>5.986842105263145</c:v>
                </c:pt>
                <c:pt idx="30">
                  <c:v>4.746317512274966</c:v>
                </c:pt>
                <c:pt idx="31">
                  <c:v>3.797468354430355</c:v>
                </c:pt>
                <c:pt idx="32">
                  <c:v>2.540192926045015</c:v>
                </c:pt>
                <c:pt idx="33">
                  <c:v>3.006076111288758</c:v>
                </c:pt>
                <c:pt idx="34">
                  <c:v>2.867155144950617</c:v>
                </c:pt>
                <c:pt idx="35">
                  <c:v>2.767175572519087</c:v>
                </c:pt>
                <c:pt idx="36">
                  <c:v>1.455696202531653</c:v>
                </c:pt>
              </c:numCache>
            </c:numRef>
          </c:val>
          <c:smooth val="0"/>
        </c:ser>
        <c:ser>
          <c:idx val="2"/>
          <c:order val="2"/>
          <c:tx>
            <c:strRef>
              <c:f>'Data 7'!$A$20</c:f>
              <c:strCache>
                <c:ptCount val="1"/>
                <c:pt idx="0">
                  <c:v>France industrial production</c:v>
                </c:pt>
              </c:strCache>
            </c:strRef>
          </c:tx>
          <c:spPr>
            <a:ln w="28575" cap="rnd">
              <a:solidFill>
                <a:schemeClr val="accent1"/>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7'!$B$20:$AL$20</c:f>
              <c:numCache>
                <c:formatCode>0.0000</c:formatCode>
                <c:ptCount val="37"/>
                <c:pt idx="0">
                  <c:v>0.267469073888327</c:v>
                </c:pt>
                <c:pt idx="1">
                  <c:v>0.334896182183497</c:v>
                </c:pt>
                <c:pt idx="2">
                  <c:v>1.380936342202776</c:v>
                </c:pt>
                <c:pt idx="3">
                  <c:v>1.931548627583868</c:v>
                </c:pt>
                <c:pt idx="4">
                  <c:v>1.182432432432412</c:v>
                </c:pt>
                <c:pt idx="5">
                  <c:v>1.0077258985556</c:v>
                </c:pt>
                <c:pt idx="6">
                  <c:v>-0.0997340425531678</c:v>
                </c:pt>
                <c:pt idx="7">
                  <c:v>-0.298606502986043</c:v>
                </c:pt>
                <c:pt idx="8">
                  <c:v>-0.565159574468077</c:v>
                </c:pt>
                <c:pt idx="9">
                  <c:v>-0.466045272969362</c:v>
                </c:pt>
                <c:pt idx="10">
                  <c:v>-0.266666666666671</c:v>
                </c:pt>
                <c:pt idx="11">
                  <c:v>-0.60040026684457</c:v>
                </c:pt>
                <c:pt idx="12">
                  <c:v>-0.0333444481493861</c:v>
                </c:pt>
                <c:pt idx="13">
                  <c:v>0.267022696929242</c:v>
                </c:pt>
                <c:pt idx="14">
                  <c:v>0.0332225913621364</c:v>
                </c:pt>
                <c:pt idx="15">
                  <c:v>0.332446808510611</c:v>
                </c:pt>
                <c:pt idx="16">
                  <c:v>1.035058430717872</c:v>
                </c:pt>
                <c:pt idx="17">
                  <c:v>1.130695044895247</c:v>
                </c:pt>
                <c:pt idx="18">
                  <c:v>0.831946755407653</c:v>
                </c:pt>
                <c:pt idx="19">
                  <c:v>1.364392678868564</c:v>
                </c:pt>
                <c:pt idx="20">
                  <c:v>1.905717151454378</c:v>
                </c:pt>
                <c:pt idx="21">
                  <c:v>2.742474916387971</c:v>
                </c:pt>
                <c:pt idx="22">
                  <c:v>2.573529411764719</c:v>
                </c:pt>
                <c:pt idx="23">
                  <c:v>3.255033557046971</c:v>
                </c:pt>
                <c:pt idx="24">
                  <c:v>2.501667778519034</c:v>
                </c:pt>
                <c:pt idx="25">
                  <c:v>2.629826897470044</c:v>
                </c:pt>
                <c:pt idx="26">
                  <c:v>2.889405513118559</c:v>
                </c:pt>
                <c:pt idx="27">
                  <c:v>2.948972829688556</c:v>
                </c:pt>
                <c:pt idx="28">
                  <c:v>3.436880370125572</c:v>
                </c:pt>
                <c:pt idx="29">
                  <c:v>2.301874383426505</c:v>
                </c:pt>
                <c:pt idx="30">
                  <c:v>2.673267326732676</c:v>
                </c:pt>
                <c:pt idx="31">
                  <c:v>1.51017728168088</c:v>
                </c:pt>
                <c:pt idx="32">
                  <c:v>1.870078740157477</c:v>
                </c:pt>
                <c:pt idx="33">
                  <c:v>0.520833333333326</c:v>
                </c:pt>
                <c:pt idx="34">
                  <c:v>0.814597588791122</c:v>
                </c:pt>
                <c:pt idx="35">
                  <c:v>0.74748131296718</c:v>
                </c:pt>
                <c:pt idx="36">
                  <c:v>1.594533029612766</c:v>
                </c:pt>
              </c:numCache>
            </c:numRef>
          </c:val>
          <c:smooth val="0"/>
        </c:ser>
        <c:ser>
          <c:idx val="3"/>
          <c:order val="3"/>
          <c:tx>
            <c:strRef>
              <c:f>'Data 7'!$A$21</c:f>
              <c:strCache>
                <c:ptCount val="1"/>
                <c:pt idx="0">
                  <c:v>Italy industrial production</c:v>
                </c:pt>
              </c:strCache>
            </c:strRef>
          </c:tx>
          <c:spPr>
            <a:ln w="28575" cap="rnd">
              <a:solidFill>
                <a:schemeClr val="accent6"/>
              </a:solidFill>
              <a:round/>
            </a:ln>
            <a:effectLst/>
          </c:spPr>
          <c:marker>
            <c:symbol val="none"/>
          </c:marker>
          <c:cat>
            <c:strRef>
              <c:f>'Data 7'!$B$16:$AL$16</c:f>
              <c:strCache>
                <c:ptCount val="37"/>
                <c:pt idx="0">
                  <c:v>Aug     2015</c:v>
                </c:pt>
                <c:pt idx="1">
                  <c:v>Sep     15</c:v>
                </c:pt>
                <c:pt idx="2">
                  <c:v>Oct     15</c:v>
                </c:pt>
                <c:pt idx="3">
                  <c:v>Nov     15</c:v>
                </c:pt>
                <c:pt idx="4">
                  <c:v>Dec     15</c:v>
                </c:pt>
                <c:pt idx="5">
                  <c:v>Jan     16</c:v>
                </c:pt>
                <c:pt idx="6">
                  <c:v>Feb     16</c:v>
                </c:pt>
                <c:pt idx="7">
                  <c:v>Mar     16</c:v>
                </c:pt>
                <c:pt idx="8">
                  <c:v>Apr     16</c:v>
                </c:pt>
                <c:pt idx="9">
                  <c:v>May     16</c:v>
                </c:pt>
                <c:pt idx="10">
                  <c:v>Jun     16</c:v>
                </c:pt>
                <c:pt idx="11">
                  <c:v>Jul     16</c:v>
                </c:pt>
                <c:pt idx="12">
                  <c:v>Aug     16</c:v>
                </c:pt>
                <c:pt idx="13">
                  <c:v>Sep     16</c:v>
                </c:pt>
                <c:pt idx="14">
                  <c:v>Oct     16</c:v>
                </c:pt>
                <c:pt idx="15">
                  <c:v>Nov     16</c:v>
                </c:pt>
                <c:pt idx="16">
                  <c:v>Dec     16</c:v>
                </c:pt>
                <c:pt idx="17">
                  <c:v>Jan     17</c:v>
                </c:pt>
                <c:pt idx="18">
                  <c:v>Feb     17</c:v>
                </c:pt>
                <c:pt idx="19">
                  <c:v>Mar     17</c:v>
                </c:pt>
                <c:pt idx="20">
                  <c:v>Apr     17</c:v>
                </c:pt>
                <c:pt idx="21">
                  <c:v>May     17</c:v>
                </c:pt>
                <c:pt idx="22">
                  <c:v>Jun     17</c:v>
                </c:pt>
                <c:pt idx="23">
                  <c:v>Jul     17</c:v>
                </c:pt>
                <c:pt idx="24">
                  <c:v>Aug     17</c:v>
                </c:pt>
                <c:pt idx="25">
                  <c:v>Sep     17</c:v>
                </c:pt>
                <c:pt idx="26">
                  <c:v>Oct     17</c:v>
                </c:pt>
                <c:pt idx="27">
                  <c:v>Nov     17</c:v>
                </c:pt>
                <c:pt idx="28">
                  <c:v>Dec     17</c:v>
                </c:pt>
                <c:pt idx="29">
                  <c:v>Jan     18</c:v>
                </c:pt>
                <c:pt idx="30">
                  <c:v>Feb     18</c:v>
                </c:pt>
                <c:pt idx="31">
                  <c:v>Mar     18</c:v>
                </c:pt>
                <c:pt idx="32">
                  <c:v>Apr     18</c:v>
                </c:pt>
                <c:pt idx="33">
                  <c:v>May     18</c:v>
                </c:pt>
                <c:pt idx="34">
                  <c:v>Jun     18</c:v>
                </c:pt>
                <c:pt idx="35">
                  <c:v>Jul     18</c:v>
                </c:pt>
                <c:pt idx="36">
                  <c:v>Aug     18</c:v>
                </c:pt>
              </c:strCache>
            </c:strRef>
          </c:cat>
          <c:val>
            <c:numRef>
              <c:f>'Data 7'!$B$21:$AL$21</c:f>
              <c:numCache>
                <c:formatCode>0.0000</c:formatCode>
                <c:ptCount val="37"/>
                <c:pt idx="0">
                  <c:v>0.534045393858484</c:v>
                </c:pt>
                <c:pt idx="1">
                  <c:v>1.208459214501523</c:v>
                </c:pt>
                <c:pt idx="2">
                  <c:v>0.939597315436225</c:v>
                </c:pt>
                <c:pt idx="3">
                  <c:v>2.054563826204125</c:v>
                </c:pt>
                <c:pt idx="4">
                  <c:v>1.377688172043001</c:v>
                </c:pt>
                <c:pt idx="5">
                  <c:v>2.050420168067224</c:v>
                </c:pt>
                <c:pt idx="6">
                  <c:v>1.437646272149773</c:v>
                </c:pt>
                <c:pt idx="7">
                  <c:v>1.768435101768451</c:v>
                </c:pt>
                <c:pt idx="8">
                  <c:v>1.564059900166392</c:v>
                </c:pt>
                <c:pt idx="9">
                  <c:v>0.994365263506802</c:v>
                </c:pt>
                <c:pt idx="10">
                  <c:v>0.695594567737667</c:v>
                </c:pt>
                <c:pt idx="11">
                  <c:v>0.0</c:v>
                </c:pt>
                <c:pt idx="12">
                  <c:v>1.162018592297454</c:v>
                </c:pt>
                <c:pt idx="13">
                  <c:v>1.724709784411282</c:v>
                </c:pt>
                <c:pt idx="14">
                  <c:v>2.260638297872374</c:v>
                </c:pt>
                <c:pt idx="15">
                  <c:v>1.782178217821784</c:v>
                </c:pt>
                <c:pt idx="16">
                  <c:v>2.75107722903547</c:v>
                </c:pt>
                <c:pt idx="17">
                  <c:v>1.976284584980248</c:v>
                </c:pt>
                <c:pt idx="18">
                  <c:v>2.307185234014497</c:v>
                </c:pt>
                <c:pt idx="19">
                  <c:v>1.967213114754096</c:v>
                </c:pt>
                <c:pt idx="20">
                  <c:v>2.391874180865017</c:v>
                </c:pt>
                <c:pt idx="21">
                  <c:v>2.822448309812908</c:v>
                </c:pt>
                <c:pt idx="22">
                  <c:v>3.355263157894739</c:v>
                </c:pt>
                <c:pt idx="23">
                  <c:v>4.387990762124683</c:v>
                </c:pt>
                <c:pt idx="24">
                  <c:v>4.693140794223826</c:v>
                </c:pt>
                <c:pt idx="25">
                  <c:v>4.140854254972259</c:v>
                </c:pt>
                <c:pt idx="26">
                  <c:v>3.901170351105332</c:v>
                </c:pt>
                <c:pt idx="27">
                  <c:v>3.307392996108938</c:v>
                </c:pt>
                <c:pt idx="28">
                  <c:v>3.451612903225798</c:v>
                </c:pt>
                <c:pt idx="29">
                  <c:v>3.908268733850129</c:v>
                </c:pt>
                <c:pt idx="30">
                  <c:v>3.576030927835072</c:v>
                </c:pt>
                <c:pt idx="31">
                  <c:v>2.990353697749182</c:v>
                </c:pt>
                <c:pt idx="32">
                  <c:v>2.272000000000007</c:v>
                </c:pt>
                <c:pt idx="33">
                  <c:v>2.170443664219612</c:v>
                </c:pt>
                <c:pt idx="34">
                  <c:v>2.005092297899425</c:v>
                </c:pt>
                <c:pt idx="35">
                  <c:v>1.137800252844512</c:v>
                </c:pt>
                <c:pt idx="36">
                  <c:v>0.282131661441998</c:v>
                </c:pt>
              </c:numCache>
            </c:numRef>
          </c:val>
          <c:smooth val="0"/>
        </c:ser>
        <c:dLbls>
          <c:showLegendKey val="0"/>
          <c:showVal val="0"/>
          <c:showCatName val="0"/>
          <c:showSerName val="0"/>
          <c:showPercent val="0"/>
          <c:showBubbleSize val="0"/>
        </c:dLbls>
        <c:smooth val="0"/>
        <c:axId val="-2113641616"/>
        <c:axId val="-2113637984"/>
      </c:lineChart>
      <c:catAx>
        <c:axId val="-21136416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3637984"/>
        <c:crosses val="autoZero"/>
        <c:auto val="1"/>
        <c:lblAlgn val="ctr"/>
        <c:lblOffset val="100"/>
        <c:tickLblSkip val="3"/>
        <c:tickMarkSkip val="3"/>
        <c:noMultiLvlLbl val="0"/>
      </c:catAx>
      <c:valAx>
        <c:axId val="-211363798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3641616"/>
        <c:crosses val="autoZero"/>
        <c:crossBetween val="between"/>
      </c:valAx>
      <c:spPr>
        <a:noFill/>
        <a:ln>
          <a:noFill/>
        </a:ln>
        <a:effectLst/>
      </c:spPr>
    </c:plotArea>
    <c:legend>
      <c:legendPos val="b"/>
      <c:layout>
        <c:manualLayout>
          <c:xMode val="edge"/>
          <c:yMode val="edge"/>
          <c:x val="0.0702982581722739"/>
          <c:y val="0.0471521842687813"/>
          <c:w val="0.499848655281726"/>
          <c:h val="0.211082467004792"/>
        </c:manualLayout>
      </c:layout>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8'!$G$2</c:f>
              <c:strCache>
                <c:ptCount val="1"/>
                <c:pt idx="0">
                  <c:v>10-Year Bond Yield</c:v>
                </c:pt>
              </c:strCache>
            </c:strRef>
          </c:tx>
          <c:spPr>
            <a:ln w="28575" cap="rnd">
              <a:solidFill>
                <a:srgbClr val="C00000"/>
              </a:solidFill>
              <a:round/>
            </a:ln>
            <a:effectLst/>
          </c:spPr>
          <c:marker>
            <c:symbol val="none"/>
          </c:marker>
          <c:cat>
            <c:strRef>
              <c:f>'Data 8'!$J$784:$J$995</c:f>
              <c:strCache>
                <c:ptCount val="212"/>
                <c:pt idx="0">
                  <c:v>Jan 2018</c:v>
                </c:pt>
                <c:pt idx="1">
                  <c:v>Jan 18</c:v>
                </c:pt>
                <c:pt idx="2">
                  <c:v>Jan 18</c:v>
                </c:pt>
                <c:pt idx="3">
                  <c:v>Jan 18</c:v>
                </c:pt>
                <c:pt idx="4">
                  <c:v>Jan 18</c:v>
                </c:pt>
                <c:pt idx="5">
                  <c:v>Jan 18</c:v>
                </c:pt>
                <c:pt idx="6">
                  <c:v>Jan 18</c:v>
                </c:pt>
                <c:pt idx="7">
                  <c:v>Jan 18</c:v>
                </c:pt>
                <c:pt idx="8">
                  <c:v>Jan 18</c:v>
                </c:pt>
                <c:pt idx="9">
                  <c:v>Jan 18</c:v>
                </c:pt>
                <c:pt idx="10">
                  <c:v>Jan 18</c:v>
                </c:pt>
                <c:pt idx="11">
                  <c:v>Jan 18</c:v>
                </c:pt>
                <c:pt idx="12">
                  <c:v>Jan 18</c:v>
                </c:pt>
                <c:pt idx="13">
                  <c:v>Jan 18</c:v>
                </c:pt>
                <c:pt idx="14">
                  <c:v>Jan 18</c:v>
                </c:pt>
                <c:pt idx="15">
                  <c:v>Jan 18</c:v>
                </c:pt>
                <c:pt idx="16">
                  <c:v>Jan 18</c:v>
                </c:pt>
                <c:pt idx="17">
                  <c:v>Jan 18</c:v>
                </c:pt>
                <c:pt idx="18">
                  <c:v>Jan 18</c:v>
                </c:pt>
                <c:pt idx="19">
                  <c:v>Jan 18</c:v>
                </c:pt>
                <c:pt idx="20">
                  <c:v>Jan 18</c:v>
                </c:pt>
                <c:pt idx="21">
                  <c:v>Jan 18</c:v>
                </c:pt>
                <c:pt idx="22">
                  <c:v>Feb 18</c:v>
                </c:pt>
                <c:pt idx="23">
                  <c:v>Feb 18</c:v>
                </c:pt>
                <c:pt idx="24">
                  <c:v>Feb 18</c:v>
                </c:pt>
                <c:pt idx="25">
                  <c:v>Feb 18</c:v>
                </c:pt>
                <c:pt idx="26">
                  <c:v>Feb 18</c:v>
                </c:pt>
                <c:pt idx="27">
                  <c:v>Feb 18</c:v>
                </c:pt>
                <c:pt idx="28">
                  <c:v>Feb 18</c:v>
                </c:pt>
                <c:pt idx="29">
                  <c:v>Feb 18</c:v>
                </c:pt>
                <c:pt idx="30">
                  <c:v>Feb 18</c:v>
                </c:pt>
                <c:pt idx="31">
                  <c:v>Feb 18</c:v>
                </c:pt>
                <c:pt idx="32">
                  <c:v>Feb 18</c:v>
                </c:pt>
                <c:pt idx="33">
                  <c:v>Feb 18</c:v>
                </c:pt>
                <c:pt idx="34">
                  <c:v>Feb 18</c:v>
                </c:pt>
                <c:pt idx="35">
                  <c:v>Feb 18</c:v>
                </c:pt>
                <c:pt idx="36">
                  <c:v>Feb 18</c:v>
                </c:pt>
                <c:pt idx="37">
                  <c:v>Feb 18</c:v>
                </c:pt>
                <c:pt idx="38">
                  <c:v>Feb 18</c:v>
                </c:pt>
                <c:pt idx="39">
                  <c:v>Feb 18</c:v>
                </c:pt>
                <c:pt idx="40">
                  <c:v>Feb 18</c:v>
                </c:pt>
                <c:pt idx="41">
                  <c:v>Feb 18</c:v>
                </c:pt>
                <c:pt idx="42">
                  <c:v>Mar 18</c:v>
                </c:pt>
                <c:pt idx="43">
                  <c:v>Mar 18</c:v>
                </c:pt>
                <c:pt idx="44">
                  <c:v>Mar 18</c:v>
                </c:pt>
                <c:pt idx="45">
                  <c:v>Mar 18</c:v>
                </c:pt>
                <c:pt idx="46">
                  <c:v>Mar 18</c:v>
                </c:pt>
                <c:pt idx="47">
                  <c:v>Mar 18</c:v>
                </c:pt>
                <c:pt idx="48">
                  <c:v>Mar 18</c:v>
                </c:pt>
                <c:pt idx="49">
                  <c:v>Mar 18</c:v>
                </c:pt>
                <c:pt idx="50">
                  <c:v>Mar 18</c:v>
                </c:pt>
                <c:pt idx="51">
                  <c:v>Mar 18</c:v>
                </c:pt>
                <c:pt idx="52">
                  <c:v>Mar 18</c:v>
                </c:pt>
                <c:pt idx="53">
                  <c:v>Mar 18</c:v>
                </c:pt>
                <c:pt idx="54">
                  <c:v>Mar 18</c:v>
                </c:pt>
                <c:pt idx="55">
                  <c:v>Mar 18</c:v>
                </c:pt>
                <c:pt idx="56">
                  <c:v>Mar 18</c:v>
                </c:pt>
                <c:pt idx="57">
                  <c:v>Mar 18</c:v>
                </c:pt>
                <c:pt idx="58">
                  <c:v>Mar 18</c:v>
                </c:pt>
                <c:pt idx="59">
                  <c:v>Mar 18</c:v>
                </c:pt>
                <c:pt idx="60">
                  <c:v>Mar 18</c:v>
                </c:pt>
                <c:pt idx="61">
                  <c:v>Mar 18</c:v>
                </c:pt>
                <c:pt idx="62">
                  <c:v>Mar 18</c:v>
                </c:pt>
                <c:pt idx="63">
                  <c:v>Mar 18</c:v>
                </c:pt>
                <c:pt idx="64">
                  <c:v>Apr 18</c:v>
                </c:pt>
                <c:pt idx="65">
                  <c:v>Apr 18</c:v>
                </c:pt>
                <c:pt idx="66">
                  <c:v>Apr 18</c:v>
                </c:pt>
                <c:pt idx="67">
                  <c:v>Apr 18</c:v>
                </c:pt>
                <c:pt idx="68">
                  <c:v>Apr 18</c:v>
                </c:pt>
                <c:pt idx="69">
                  <c:v>Apr 18</c:v>
                </c:pt>
                <c:pt idx="70">
                  <c:v>Apr 18</c:v>
                </c:pt>
                <c:pt idx="71">
                  <c:v>Apr 18</c:v>
                </c:pt>
                <c:pt idx="72">
                  <c:v>Apr 18</c:v>
                </c:pt>
                <c:pt idx="73">
                  <c:v>Apr 18</c:v>
                </c:pt>
                <c:pt idx="74">
                  <c:v>Apr 18</c:v>
                </c:pt>
                <c:pt idx="75">
                  <c:v>Apr 18</c:v>
                </c:pt>
                <c:pt idx="76">
                  <c:v>Apr 18</c:v>
                </c:pt>
                <c:pt idx="77">
                  <c:v>Apr 18</c:v>
                </c:pt>
                <c:pt idx="78">
                  <c:v>Apr 18</c:v>
                </c:pt>
                <c:pt idx="79">
                  <c:v>Apr 18</c:v>
                </c:pt>
                <c:pt idx="80">
                  <c:v>Apr 18</c:v>
                </c:pt>
                <c:pt idx="81">
                  <c:v>Apr 18</c:v>
                </c:pt>
                <c:pt idx="82">
                  <c:v>Apr 18</c:v>
                </c:pt>
                <c:pt idx="83">
                  <c:v>Apr 18</c:v>
                </c:pt>
                <c:pt idx="84">
                  <c:v>Apr 18</c:v>
                </c:pt>
                <c:pt idx="85">
                  <c:v>May 18</c:v>
                </c:pt>
                <c:pt idx="86">
                  <c:v>May 18</c:v>
                </c:pt>
                <c:pt idx="87">
                  <c:v>May 18</c:v>
                </c:pt>
                <c:pt idx="88">
                  <c:v>May 18</c:v>
                </c:pt>
                <c:pt idx="89">
                  <c:v>May 18</c:v>
                </c:pt>
                <c:pt idx="90">
                  <c:v>May 18</c:v>
                </c:pt>
                <c:pt idx="91">
                  <c:v>May 18</c:v>
                </c:pt>
                <c:pt idx="92">
                  <c:v>May 18</c:v>
                </c:pt>
                <c:pt idx="93">
                  <c:v>May 18</c:v>
                </c:pt>
                <c:pt idx="94">
                  <c:v>May 18</c:v>
                </c:pt>
                <c:pt idx="95">
                  <c:v>May 18</c:v>
                </c:pt>
                <c:pt idx="96">
                  <c:v>May 18</c:v>
                </c:pt>
                <c:pt idx="97">
                  <c:v>May 18</c:v>
                </c:pt>
                <c:pt idx="98">
                  <c:v>May 18</c:v>
                </c:pt>
                <c:pt idx="99">
                  <c:v>May 18</c:v>
                </c:pt>
                <c:pt idx="100">
                  <c:v>May 18</c:v>
                </c:pt>
                <c:pt idx="101">
                  <c:v>May 18</c:v>
                </c:pt>
                <c:pt idx="102">
                  <c:v>May 18</c:v>
                </c:pt>
                <c:pt idx="103">
                  <c:v>May 18</c:v>
                </c:pt>
                <c:pt idx="104">
                  <c:v>May 18</c:v>
                </c:pt>
                <c:pt idx="105">
                  <c:v>May 18</c:v>
                </c:pt>
                <c:pt idx="106">
                  <c:v>May 18</c:v>
                </c:pt>
                <c:pt idx="107">
                  <c:v>May 18</c:v>
                </c:pt>
                <c:pt idx="108">
                  <c:v>Jun 18</c:v>
                </c:pt>
                <c:pt idx="109">
                  <c:v>Jun 18</c:v>
                </c:pt>
                <c:pt idx="110">
                  <c:v>Jun 18</c:v>
                </c:pt>
                <c:pt idx="111">
                  <c:v>Jun 18</c:v>
                </c:pt>
                <c:pt idx="112">
                  <c:v>Jun 18</c:v>
                </c:pt>
                <c:pt idx="113">
                  <c:v>Jun 18</c:v>
                </c:pt>
                <c:pt idx="114">
                  <c:v>Jun 18</c:v>
                </c:pt>
                <c:pt idx="115">
                  <c:v>Jun 18</c:v>
                </c:pt>
                <c:pt idx="116">
                  <c:v>Jun 18</c:v>
                </c:pt>
                <c:pt idx="117">
                  <c:v>Jun 18</c:v>
                </c:pt>
                <c:pt idx="118">
                  <c:v>Jun 18</c:v>
                </c:pt>
                <c:pt idx="119">
                  <c:v>Jun 18</c:v>
                </c:pt>
                <c:pt idx="120">
                  <c:v>Jun 18</c:v>
                </c:pt>
                <c:pt idx="121">
                  <c:v>Jun 18</c:v>
                </c:pt>
                <c:pt idx="122">
                  <c:v>Jun 18</c:v>
                </c:pt>
                <c:pt idx="123">
                  <c:v>Jun 18</c:v>
                </c:pt>
                <c:pt idx="124">
                  <c:v>Jun 18</c:v>
                </c:pt>
                <c:pt idx="125">
                  <c:v>Jun 18</c:v>
                </c:pt>
                <c:pt idx="126">
                  <c:v>Jun 18</c:v>
                </c:pt>
                <c:pt idx="127">
                  <c:v>Jun 18</c:v>
                </c:pt>
                <c:pt idx="128">
                  <c:v>Jun 18</c:v>
                </c:pt>
                <c:pt idx="129">
                  <c:v>Jul 18</c:v>
                </c:pt>
                <c:pt idx="130">
                  <c:v>Jul 18</c:v>
                </c:pt>
                <c:pt idx="131">
                  <c:v>Jul 18</c:v>
                </c:pt>
                <c:pt idx="132">
                  <c:v>Jul 18</c:v>
                </c:pt>
                <c:pt idx="133">
                  <c:v>Jul 18</c:v>
                </c:pt>
                <c:pt idx="134">
                  <c:v>Jul 18</c:v>
                </c:pt>
                <c:pt idx="135">
                  <c:v>Jul 18</c:v>
                </c:pt>
                <c:pt idx="136">
                  <c:v>Jul 18</c:v>
                </c:pt>
                <c:pt idx="137">
                  <c:v>Jul 18</c:v>
                </c:pt>
                <c:pt idx="138">
                  <c:v>Jul 18</c:v>
                </c:pt>
                <c:pt idx="139">
                  <c:v>Jul 18</c:v>
                </c:pt>
                <c:pt idx="140">
                  <c:v>Jul 18</c:v>
                </c:pt>
                <c:pt idx="141">
                  <c:v>Jul 18</c:v>
                </c:pt>
                <c:pt idx="142">
                  <c:v>Jul 18</c:v>
                </c:pt>
                <c:pt idx="143">
                  <c:v>Jul 18</c:v>
                </c:pt>
                <c:pt idx="144">
                  <c:v>Jul 18</c:v>
                </c:pt>
                <c:pt idx="145">
                  <c:v>Jul 18</c:v>
                </c:pt>
                <c:pt idx="146">
                  <c:v>Jul 18</c:v>
                </c:pt>
                <c:pt idx="147">
                  <c:v>Jul 18</c:v>
                </c:pt>
                <c:pt idx="148">
                  <c:v>Jul 18</c:v>
                </c:pt>
                <c:pt idx="149">
                  <c:v>Jul 18</c:v>
                </c:pt>
                <c:pt idx="150">
                  <c:v>Jul 18</c:v>
                </c:pt>
                <c:pt idx="151">
                  <c:v>Aug 18</c:v>
                </c:pt>
                <c:pt idx="152">
                  <c:v>Aug 18</c:v>
                </c:pt>
                <c:pt idx="153">
                  <c:v>Aug 18</c:v>
                </c:pt>
                <c:pt idx="154">
                  <c:v>Aug 18</c:v>
                </c:pt>
                <c:pt idx="155">
                  <c:v>Aug 18</c:v>
                </c:pt>
                <c:pt idx="156">
                  <c:v>Aug 18</c:v>
                </c:pt>
                <c:pt idx="157">
                  <c:v>Aug 18</c:v>
                </c:pt>
                <c:pt idx="158">
                  <c:v>Aug 18</c:v>
                </c:pt>
                <c:pt idx="159">
                  <c:v>Aug 18</c:v>
                </c:pt>
                <c:pt idx="160">
                  <c:v>Aug 18</c:v>
                </c:pt>
                <c:pt idx="161">
                  <c:v>Aug 18</c:v>
                </c:pt>
                <c:pt idx="162">
                  <c:v>Aug 18</c:v>
                </c:pt>
                <c:pt idx="163">
                  <c:v>Aug 18</c:v>
                </c:pt>
                <c:pt idx="164">
                  <c:v>Aug 18</c:v>
                </c:pt>
                <c:pt idx="165">
                  <c:v>Aug 18</c:v>
                </c:pt>
                <c:pt idx="166">
                  <c:v>Aug 18</c:v>
                </c:pt>
                <c:pt idx="167">
                  <c:v>Aug 18</c:v>
                </c:pt>
                <c:pt idx="168">
                  <c:v>Aug 18</c:v>
                </c:pt>
                <c:pt idx="169">
                  <c:v>Aug 18</c:v>
                </c:pt>
                <c:pt idx="170">
                  <c:v>Aug 18</c:v>
                </c:pt>
                <c:pt idx="171">
                  <c:v>Aug 18</c:v>
                </c:pt>
                <c:pt idx="172">
                  <c:v>Aug 18</c:v>
                </c:pt>
                <c:pt idx="173">
                  <c:v>Aug 18</c:v>
                </c:pt>
                <c:pt idx="174">
                  <c:v>Sep 18</c:v>
                </c:pt>
                <c:pt idx="175">
                  <c:v>Sep 18</c:v>
                </c:pt>
                <c:pt idx="176">
                  <c:v>Sep 18</c:v>
                </c:pt>
                <c:pt idx="177">
                  <c:v>Sep 18</c:v>
                </c:pt>
                <c:pt idx="178">
                  <c:v>Sep 18</c:v>
                </c:pt>
                <c:pt idx="179">
                  <c:v>Sep 18</c:v>
                </c:pt>
                <c:pt idx="180">
                  <c:v>Sep 18</c:v>
                </c:pt>
                <c:pt idx="181">
                  <c:v>Sep 18</c:v>
                </c:pt>
                <c:pt idx="182">
                  <c:v>Sep 18</c:v>
                </c:pt>
                <c:pt idx="183">
                  <c:v>Sep 18</c:v>
                </c:pt>
                <c:pt idx="184">
                  <c:v>Sep 18</c:v>
                </c:pt>
                <c:pt idx="185">
                  <c:v>Sep 18</c:v>
                </c:pt>
                <c:pt idx="186">
                  <c:v>Sep 18</c:v>
                </c:pt>
                <c:pt idx="187">
                  <c:v>Sep 18</c:v>
                </c:pt>
                <c:pt idx="188">
                  <c:v>Sep 18</c:v>
                </c:pt>
                <c:pt idx="189">
                  <c:v>Sep 18</c:v>
                </c:pt>
                <c:pt idx="190">
                  <c:v>Sep 18</c:v>
                </c:pt>
                <c:pt idx="191">
                  <c:v>Sep 18</c:v>
                </c:pt>
                <c:pt idx="192">
                  <c:v>Sep 18</c:v>
                </c:pt>
                <c:pt idx="193">
                  <c:v>Sep 18</c:v>
                </c:pt>
                <c:pt idx="194">
                  <c:v>Oct 18</c:v>
                </c:pt>
                <c:pt idx="195">
                  <c:v>Oct 18</c:v>
                </c:pt>
                <c:pt idx="196">
                  <c:v>Oct 18</c:v>
                </c:pt>
                <c:pt idx="197">
                  <c:v>Oct 18</c:v>
                </c:pt>
                <c:pt idx="198">
                  <c:v>Oct 18</c:v>
                </c:pt>
                <c:pt idx="199">
                  <c:v>Oct 18</c:v>
                </c:pt>
                <c:pt idx="200">
                  <c:v>Oct 18</c:v>
                </c:pt>
                <c:pt idx="201">
                  <c:v>Oct 18</c:v>
                </c:pt>
                <c:pt idx="202">
                  <c:v>Oct 18</c:v>
                </c:pt>
                <c:pt idx="203">
                  <c:v>Oct 18</c:v>
                </c:pt>
                <c:pt idx="204">
                  <c:v>Oct 18</c:v>
                </c:pt>
                <c:pt idx="205">
                  <c:v>Oct 18</c:v>
                </c:pt>
                <c:pt idx="206">
                  <c:v>Oct 18</c:v>
                </c:pt>
                <c:pt idx="207">
                  <c:v>Oct 18</c:v>
                </c:pt>
                <c:pt idx="208">
                  <c:v>Oct 18</c:v>
                </c:pt>
                <c:pt idx="209">
                  <c:v>Oct 18</c:v>
                </c:pt>
                <c:pt idx="210">
                  <c:v>Oct 18</c:v>
                </c:pt>
                <c:pt idx="211">
                  <c:v>Oct 18</c:v>
                </c:pt>
              </c:strCache>
            </c:strRef>
          </c:cat>
          <c:val>
            <c:numRef>
              <c:f>'Data 8'!$G$784:$G$995</c:f>
              <c:numCache>
                <c:formatCode>General</c:formatCode>
                <c:ptCount val="212"/>
                <c:pt idx="0">
                  <c:v>2.099</c:v>
                </c:pt>
                <c:pt idx="1">
                  <c:v>2.068</c:v>
                </c:pt>
                <c:pt idx="2">
                  <c:v>2.011</c:v>
                </c:pt>
                <c:pt idx="3">
                  <c:v>1.994</c:v>
                </c:pt>
                <c:pt idx="4">
                  <c:v>1.977</c:v>
                </c:pt>
                <c:pt idx="5">
                  <c:v>2.028</c:v>
                </c:pt>
                <c:pt idx="6">
                  <c:v>2.038</c:v>
                </c:pt>
                <c:pt idx="7">
                  <c:v>2.058</c:v>
                </c:pt>
                <c:pt idx="8">
                  <c:v>1.991</c:v>
                </c:pt>
                <c:pt idx="9">
                  <c:v>1.996</c:v>
                </c:pt>
                <c:pt idx="10">
                  <c:v>1.968</c:v>
                </c:pt>
                <c:pt idx="11">
                  <c:v>1.988</c:v>
                </c:pt>
                <c:pt idx="12">
                  <c:v>1.979</c:v>
                </c:pt>
                <c:pt idx="13">
                  <c:v>1.958</c:v>
                </c:pt>
                <c:pt idx="14">
                  <c:v>1.917</c:v>
                </c:pt>
                <c:pt idx="15">
                  <c:v>1.89</c:v>
                </c:pt>
                <c:pt idx="16">
                  <c:v>1.908</c:v>
                </c:pt>
                <c:pt idx="17">
                  <c:v>1.958</c:v>
                </c:pt>
                <c:pt idx="18">
                  <c:v>2.003</c:v>
                </c:pt>
                <c:pt idx="19">
                  <c:v>2.021</c:v>
                </c:pt>
                <c:pt idx="20">
                  <c:v>2.028</c:v>
                </c:pt>
                <c:pt idx="21">
                  <c:v>2.021</c:v>
                </c:pt>
                <c:pt idx="22">
                  <c:v>1.956</c:v>
                </c:pt>
                <c:pt idx="23">
                  <c:v>2.031</c:v>
                </c:pt>
                <c:pt idx="24">
                  <c:v>2.031</c:v>
                </c:pt>
                <c:pt idx="25">
                  <c:v>1.988</c:v>
                </c:pt>
                <c:pt idx="26">
                  <c:v>1.943</c:v>
                </c:pt>
                <c:pt idx="27">
                  <c:v>1.995</c:v>
                </c:pt>
                <c:pt idx="28">
                  <c:v>2.033</c:v>
                </c:pt>
                <c:pt idx="29">
                  <c:v>2.026</c:v>
                </c:pt>
                <c:pt idx="30">
                  <c:v>2.078</c:v>
                </c:pt>
                <c:pt idx="31">
                  <c:v>2.057</c:v>
                </c:pt>
                <c:pt idx="32">
                  <c:v>2.063</c:v>
                </c:pt>
                <c:pt idx="33">
                  <c:v>1.986</c:v>
                </c:pt>
                <c:pt idx="34">
                  <c:v>2.042</c:v>
                </c:pt>
                <c:pt idx="35">
                  <c:v>2.069</c:v>
                </c:pt>
                <c:pt idx="36">
                  <c:v>2.143</c:v>
                </c:pt>
                <c:pt idx="37">
                  <c:v>2.169</c:v>
                </c:pt>
                <c:pt idx="38">
                  <c:v>2.156</c:v>
                </c:pt>
                <c:pt idx="39">
                  <c:v>2.109</c:v>
                </c:pt>
                <c:pt idx="40">
                  <c:v>2.093</c:v>
                </c:pt>
                <c:pt idx="41">
                  <c:v>2.068</c:v>
                </c:pt>
                <c:pt idx="42">
                  <c:v>2.028</c:v>
                </c:pt>
                <c:pt idx="43">
                  <c:v>2.04</c:v>
                </c:pt>
                <c:pt idx="44">
                  <c:v>2.082</c:v>
                </c:pt>
                <c:pt idx="45">
                  <c:v>2.087</c:v>
                </c:pt>
                <c:pt idx="46">
                  <c:v>2.045</c:v>
                </c:pt>
                <c:pt idx="47">
                  <c:v>1.981</c:v>
                </c:pt>
                <c:pt idx="48">
                  <c:v>2.004</c:v>
                </c:pt>
                <c:pt idx="49">
                  <c:v>1.999</c:v>
                </c:pt>
                <c:pt idx="50">
                  <c:v>1.988</c:v>
                </c:pt>
                <c:pt idx="51">
                  <c:v>2.01</c:v>
                </c:pt>
                <c:pt idx="52">
                  <c:v>1.98</c:v>
                </c:pt>
                <c:pt idx="53">
                  <c:v>1.978</c:v>
                </c:pt>
                <c:pt idx="54">
                  <c:v>1.962</c:v>
                </c:pt>
                <c:pt idx="55">
                  <c:v>1.896</c:v>
                </c:pt>
                <c:pt idx="56">
                  <c:v>1.932</c:v>
                </c:pt>
                <c:pt idx="57">
                  <c:v>1.882</c:v>
                </c:pt>
                <c:pt idx="58">
                  <c:v>1.874</c:v>
                </c:pt>
                <c:pt idx="59">
                  <c:v>1.911</c:v>
                </c:pt>
                <c:pt idx="60">
                  <c:v>1.873</c:v>
                </c:pt>
                <c:pt idx="61">
                  <c:v>1.841</c:v>
                </c:pt>
                <c:pt idx="62">
                  <c:v>1.787</c:v>
                </c:pt>
                <c:pt idx="63">
                  <c:v>1.787</c:v>
                </c:pt>
                <c:pt idx="64">
                  <c:v>1.787</c:v>
                </c:pt>
                <c:pt idx="65">
                  <c:v>1.786</c:v>
                </c:pt>
                <c:pt idx="66">
                  <c:v>1.743</c:v>
                </c:pt>
                <c:pt idx="67">
                  <c:v>1.777</c:v>
                </c:pt>
                <c:pt idx="68">
                  <c:v>1.784</c:v>
                </c:pt>
                <c:pt idx="69">
                  <c:v>1.766</c:v>
                </c:pt>
                <c:pt idx="70">
                  <c:v>1.793</c:v>
                </c:pt>
                <c:pt idx="71">
                  <c:v>1.78</c:v>
                </c:pt>
                <c:pt idx="72">
                  <c:v>1.808</c:v>
                </c:pt>
                <c:pt idx="73">
                  <c:v>1.793</c:v>
                </c:pt>
                <c:pt idx="74">
                  <c:v>1.8</c:v>
                </c:pt>
                <c:pt idx="75">
                  <c:v>1.76</c:v>
                </c:pt>
                <c:pt idx="76">
                  <c:v>1.719</c:v>
                </c:pt>
                <c:pt idx="77">
                  <c:v>1.777</c:v>
                </c:pt>
                <c:pt idx="78">
                  <c:v>1.768</c:v>
                </c:pt>
                <c:pt idx="79">
                  <c:v>1.792</c:v>
                </c:pt>
                <c:pt idx="80">
                  <c:v>1.776</c:v>
                </c:pt>
                <c:pt idx="81">
                  <c:v>1.779</c:v>
                </c:pt>
                <c:pt idx="82">
                  <c:v>1.745</c:v>
                </c:pt>
                <c:pt idx="83">
                  <c:v>1.735</c:v>
                </c:pt>
                <c:pt idx="84">
                  <c:v>1.78</c:v>
                </c:pt>
                <c:pt idx="85">
                  <c:v>1.78</c:v>
                </c:pt>
                <c:pt idx="86">
                  <c:v>1.78</c:v>
                </c:pt>
                <c:pt idx="87">
                  <c:v>1.734</c:v>
                </c:pt>
                <c:pt idx="88">
                  <c:v>1.793</c:v>
                </c:pt>
                <c:pt idx="89">
                  <c:v>1.763</c:v>
                </c:pt>
                <c:pt idx="90">
                  <c:v>1.862</c:v>
                </c:pt>
                <c:pt idx="91">
                  <c:v>1.876</c:v>
                </c:pt>
                <c:pt idx="92">
                  <c:v>1.935</c:v>
                </c:pt>
                <c:pt idx="93">
                  <c:v>1.883</c:v>
                </c:pt>
                <c:pt idx="94">
                  <c:v>1.913</c:v>
                </c:pt>
                <c:pt idx="95">
                  <c:v>1.938</c:v>
                </c:pt>
                <c:pt idx="96">
                  <c:v>2.095</c:v>
                </c:pt>
                <c:pt idx="97">
                  <c:v>2.114</c:v>
                </c:pt>
                <c:pt idx="98">
                  <c:v>2.217</c:v>
                </c:pt>
                <c:pt idx="99">
                  <c:v>2.335</c:v>
                </c:pt>
                <c:pt idx="100">
                  <c:v>2.325</c:v>
                </c:pt>
                <c:pt idx="101">
                  <c:v>2.407</c:v>
                </c:pt>
                <c:pt idx="102">
                  <c:v>2.4</c:v>
                </c:pt>
                <c:pt idx="103">
                  <c:v>2.453</c:v>
                </c:pt>
                <c:pt idx="104">
                  <c:v>2.682</c:v>
                </c:pt>
                <c:pt idx="105">
                  <c:v>3.104</c:v>
                </c:pt>
                <c:pt idx="106">
                  <c:v>3.054</c:v>
                </c:pt>
                <c:pt idx="107">
                  <c:v>2.836</c:v>
                </c:pt>
                <c:pt idx="108">
                  <c:v>2.739</c:v>
                </c:pt>
                <c:pt idx="109">
                  <c:v>2.559</c:v>
                </c:pt>
                <c:pt idx="110">
                  <c:v>2.758</c:v>
                </c:pt>
                <c:pt idx="111">
                  <c:v>2.931</c:v>
                </c:pt>
                <c:pt idx="112">
                  <c:v>3.012</c:v>
                </c:pt>
                <c:pt idx="113">
                  <c:v>3.13</c:v>
                </c:pt>
                <c:pt idx="114">
                  <c:v>2.859</c:v>
                </c:pt>
                <c:pt idx="115">
                  <c:v>2.874</c:v>
                </c:pt>
                <c:pt idx="116">
                  <c:v>2.815</c:v>
                </c:pt>
                <c:pt idx="117">
                  <c:v>2.755</c:v>
                </c:pt>
                <c:pt idx="118">
                  <c:v>2.617</c:v>
                </c:pt>
                <c:pt idx="119">
                  <c:v>2.559</c:v>
                </c:pt>
                <c:pt idx="120">
                  <c:v>2.56</c:v>
                </c:pt>
                <c:pt idx="121">
                  <c:v>2.561</c:v>
                </c:pt>
                <c:pt idx="122">
                  <c:v>2.751</c:v>
                </c:pt>
                <c:pt idx="123">
                  <c:v>2.712</c:v>
                </c:pt>
                <c:pt idx="124">
                  <c:v>2.853</c:v>
                </c:pt>
                <c:pt idx="125">
                  <c:v>2.906</c:v>
                </c:pt>
                <c:pt idx="126">
                  <c:v>2.828</c:v>
                </c:pt>
                <c:pt idx="127">
                  <c:v>2.785</c:v>
                </c:pt>
                <c:pt idx="128">
                  <c:v>2.688</c:v>
                </c:pt>
                <c:pt idx="129">
                  <c:v>2.652</c:v>
                </c:pt>
                <c:pt idx="130">
                  <c:v>2.647</c:v>
                </c:pt>
                <c:pt idx="131">
                  <c:v>2.646</c:v>
                </c:pt>
                <c:pt idx="132">
                  <c:v>2.716</c:v>
                </c:pt>
                <c:pt idx="133">
                  <c:v>2.719</c:v>
                </c:pt>
                <c:pt idx="134">
                  <c:v>2.671</c:v>
                </c:pt>
                <c:pt idx="135">
                  <c:v>2.684</c:v>
                </c:pt>
                <c:pt idx="136">
                  <c:v>2.689</c:v>
                </c:pt>
                <c:pt idx="137">
                  <c:v>2.642</c:v>
                </c:pt>
                <c:pt idx="138">
                  <c:v>2.56</c:v>
                </c:pt>
                <c:pt idx="139">
                  <c:v>2.581</c:v>
                </c:pt>
                <c:pt idx="140">
                  <c:v>2.475</c:v>
                </c:pt>
                <c:pt idx="141">
                  <c:v>2.515</c:v>
                </c:pt>
                <c:pt idx="142">
                  <c:v>2.506</c:v>
                </c:pt>
                <c:pt idx="143">
                  <c:v>2.581</c:v>
                </c:pt>
                <c:pt idx="144">
                  <c:v>2.646</c:v>
                </c:pt>
                <c:pt idx="145">
                  <c:v>2.673</c:v>
                </c:pt>
                <c:pt idx="146">
                  <c:v>2.675</c:v>
                </c:pt>
                <c:pt idx="147">
                  <c:v>2.705</c:v>
                </c:pt>
                <c:pt idx="148">
                  <c:v>2.74</c:v>
                </c:pt>
                <c:pt idx="149">
                  <c:v>2.793</c:v>
                </c:pt>
                <c:pt idx="150">
                  <c:v>2.74</c:v>
                </c:pt>
                <c:pt idx="151">
                  <c:v>2.797</c:v>
                </c:pt>
                <c:pt idx="152">
                  <c:v>2.918</c:v>
                </c:pt>
                <c:pt idx="153">
                  <c:v>2.942</c:v>
                </c:pt>
                <c:pt idx="154">
                  <c:v>2.904</c:v>
                </c:pt>
                <c:pt idx="155">
                  <c:v>2.874</c:v>
                </c:pt>
                <c:pt idx="156">
                  <c:v>2.876</c:v>
                </c:pt>
                <c:pt idx="157">
                  <c:v>2.897</c:v>
                </c:pt>
                <c:pt idx="158">
                  <c:v>2.997</c:v>
                </c:pt>
                <c:pt idx="159">
                  <c:v>3.102</c:v>
                </c:pt>
                <c:pt idx="160">
                  <c:v>3.047</c:v>
                </c:pt>
                <c:pt idx="161">
                  <c:v>3.047</c:v>
                </c:pt>
                <c:pt idx="162">
                  <c:v>3.114</c:v>
                </c:pt>
                <c:pt idx="163">
                  <c:v>3.126</c:v>
                </c:pt>
                <c:pt idx="164">
                  <c:v>3.05</c:v>
                </c:pt>
                <c:pt idx="165">
                  <c:v>2.969</c:v>
                </c:pt>
                <c:pt idx="166">
                  <c:v>3.054</c:v>
                </c:pt>
                <c:pt idx="167">
                  <c:v>3.1</c:v>
                </c:pt>
                <c:pt idx="168">
                  <c:v>3.145</c:v>
                </c:pt>
                <c:pt idx="169">
                  <c:v>3.167</c:v>
                </c:pt>
                <c:pt idx="170">
                  <c:v>3.184</c:v>
                </c:pt>
                <c:pt idx="171">
                  <c:v>3.128</c:v>
                </c:pt>
                <c:pt idx="172">
                  <c:v>3.2</c:v>
                </c:pt>
                <c:pt idx="173">
                  <c:v>3.239</c:v>
                </c:pt>
                <c:pt idx="174">
                  <c:v>3.186</c:v>
                </c:pt>
                <c:pt idx="175">
                  <c:v>3.036</c:v>
                </c:pt>
                <c:pt idx="176">
                  <c:v>2.947</c:v>
                </c:pt>
                <c:pt idx="177">
                  <c:v>2.903</c:v>
                </c:pt>
                <c:pt idx="178">
                  <c:v>2.877</c:v>
                </c:pt>
                <c:pt idx="179">
                  <c:v>2.742</c:v>
                </c:pt>
                <c:pt idx="180">
                  <c:v>2.774</c:v>
                </c:pt>
                <c:pt idx="181">
                  <c:v>2.794</c:v>
                </c:pt>
                <c:pt idx="182">
                  <c:v>2.782</c:v>
                </c:pt>
                <c:pt idx="183">
                  <c:v>2.808</c:v>
                </c:pt>
                <c:pt idx="184">
                  <c:v>2.871</c:v>
                </c:pt>
                <c:pt idx="185">
                  <c:v>2.787</c:v>
                </c:pt>
                <c:pt idx="186">
                  <c:v>2.861</c:v>
                </c:pt>
                <c:pt idx="187">
                  <c:v>2.895</c:v>
                </c:pt>
                <c:pt idx="188">
                  <c:v>2.84</c:v>
                </c:pt>
                <c:pt idx="189">
                  <c:v>2.95</c:v>
                </c:pt>
                <c:pt idx="190">
                  <c:v>2.891</c:v>
                </c:pt>
                <c:pt idx="191">
                  <c:v>2.842</c:v>
                </c:pt>
                <c:pt idx="192">
                  <c:v>2.907</c:v>
                </c:pt>
                <c:pt idx="193">
                  <c:v>3.143</c:v>
                </c:pt>
                <c:pt idx="194">
                  <c:v>2.95</c:v>
                </c:pt>
                <c:pt idx="195">
                  <c:v>2.891</c:v>
                </c:pt>
                <c:pt idx="196">
                  <c:v>2.842</c:v>
                </c:pt>
                <c:pt idx="197">
                  <c:v>2.907</c:v>
                </c:pt>
                <c:pt idx="198">
                  <c:v>3.143</c:v>
                </c:pt>
                <c:pt idx="199">
                  <c:v>3.57</c:v>
                </c:pt>
                <c:pt idx="200">
                  <c:v>3.531</c:v>
                </c:pt>
                <c:pt idx="201">
                  <c:v>3.51</c:v>
                </c:pt>
                <c:pt idx="202">
                  <c:v>3.577</c:v>
                </c:pt>
                <c:pt idx="203">
                  <c:v>3.577</c:v>
                </c:pt>
                <c:pt idx="204">
                  <c:v>3.555</c:v>
                </c:pt>
                <c:pt idx="205">
                  <c:v>3.458</c:v>
                </c:pt>
                <c:pt idx="206">
                  <c:v>3.545</c:v>
                </c:pt>
                <c:pt idx="207">
                  <c:v>3.673</c:v>
                </c:pt>
                <c:pt idx="208">
                  <c:v>3.586</c:v>
                </c:pt>
                <c:pt idx="209">
                  <c:v>3.477</c:v>
                </c:pt>
                <c:pt idx="210">
                  <c:v>3.576</c:v>
                </c:pt>
                <c:pt idx="211">
                  <c:v>3.614</c:v>
                </c:pt>
              </c:numCache>
            </c:numRef>
          </c:val>
          <c:smooth val="0"/>
        </c:ser>
        <c:dLbls>
          <c:showLegendKey val="0"/>
          <c:showVal val="0"/>
          <c:showCatName val="0"/>
          <c:showSerName val="0"/>
          <c:showPercent val="0"/>
          <c:showBubbleSize val="0"/>
        </c:dLbls>
        <c:marker val="1"/>
        <c:smooth val="0"/>
        <c:axId val="2126536752"/>
        <c:axId val="2126540064"/>
      </c:lineChart>
      <c:lineChart>
        <c:grouping val="standard"/>
        <c:varyColors val="0"/>
        <c:ser>
          <c:idx val="1"/>
          <c:order val="1"/>
          <c:tx>
            <c:strRef>
              <c:f>'Data 8'!$H$2</c:f>
              <c:strCache>
                <c:ptCount val="1"/>
                <c:pt idx="0">
                  <c:v>Ratio</c:v>
                </c:pt>
              </c:strCache>
            </c:strRef>
          </c:tx>
          <c:spPr>
            <a:ln w="28575" cap="rnd">
              <a:solidFill>
                <a:schemeClr val="tx1"/>
              </a:solidFill>
              <a:round/>
            </a:ln>
            <a:effectLst/>
          </c:spPr>
          <c:marker>
            <c:symbol val="none"/>
          </c:marker>
          <c:cat>
            <c:strRef>
              <c:f>'Data 8'!$J$784:$J$995</c:f>
              <c:strCache>
                <c:ptCount val="212"/>
                <c:pt idx="0">
                  <c:v>Jan 2018</c:v>
                </c:pt>
                <c:pt idx="1">
                  <c:v>Jan 18</c:v>
                </c:pt>
                <c:pt idx="2">
                  <c:v>Jan 18</c:v>
                </c:pt>
                <c:pt idx="3">
                  <c:v>Jan 18</c:v>
                </c:pt>
                <c:pt idx="4">
                  <c:v>Jan 18</c:v>
                </c:pt>
                <c:pt idx="5">
                  <c:v>Jan 18</c:v>
                </c:pt>
                <c:pt idx="6">
                  <c:v>Jan 18</c:v>
                </c:pt>
                <c:pt idx="7">
                  <c:v>Jan 18</c:v>
                </c:pt>
                <c:pt idx="8">
                  <c:v>Jan 18</c:v>
                </c:pt>
                <c:pt idx="9">
                  <c:v>Jan 18</c:v>
                </c:pt>
                <c:pt idx="10">
                  <c:v>Jan 18</c:v>
                </c:pt>
                <c:pt idx="11">
                  <c:v>Jan 18</c:v>
                </c:pt>
                <c:pt idx="12">
                  <c:v>Jan 18</c:v>
                </c:pt>
                <c:pt idx="13">
                  <c:v>Jan 18</c:v>
                </c:pt>
                <c:pt idx="14">
                  <c:v>Jan 18</c:v>
                </c:pt>
                <c:pt idx="15">
                  <c:v>Jan 18</c:v>
                </c:pt>
                <c:pt idx="16">
                  <c:v>Jan 18</c:v>
                </c:pt>
                <c:pt idx="17">
                  <c:v>Jan 18</c:v>
                </c:pt>
                <c:pt idx="18">
                  <c:v>Jan 18</c:v>
                </c:pt>
                <c:pt idx="19">
                  <c:v>Jan 18</c:v>
                </c:pt>
                <c:pt idx="20">
                  <c:v>Jan 18</c:v>
                </c:pt>
                <c:pt idx="21">
                  <c:v>Jan 18</c:v>
                </c:pt>
                <c:pt idx="22">
                  <c:v>Feb 18</c:v>
                </c:pt>
                <c:pt idx="23">
                  <c:v>Feb 18</c:v>
                </c:pt>
                <c:pt idx="24">
                  <c:v>Feb 18</c:v>
                </c:pt>
                <c:pt idx="25">
                  <c:v>Feb 18</c:v>
                </c:pt>
                <c:pt idx="26">
                  <c:v>Feb 18</c:v>
                </c:pt>
                <c:pt idx="27">
                  <c:v>Feb 18</c:v>
                </c:pt>
                <c:pt idx="28">
                  <c:v>Feb 18</c:v>
                </c:pt>
                <c:pt idx="29">
                  <c:v>Feb 18</c:v>
                </c:pt>
                <c:pt idx="30">
                  <c:v>Feb 18</c:v>
                </c:pt>
                <c:pt idx="31">
                  <c:v>Feb 18</c:v>
                </c:pt>
                <c:pt idx="32">
                  <c:v>Feb 18</c:v>
                </c:pt>
                <c:pt idx="33">
                  <c:v>Feb 18</c:v>
                </c:pt>
                <c:pt idx="34">
                  <c:v>Feb 18</c:v>
                </c:pt>
                <c:pt idx="35">
                  <c:v>Feb 18</c:v>
                </c:pt>
                <c:pt idx="36">
                  <c:v>Feb 18</c:v>
                </c:pt>
                <c:pt idx="37">
                  <c:v>Feb 18</c:v>
                </c:pt>
                <c:pt idx="38">
                  <c:v>Feb 18</c:v>
                </c:pt>
                <c:pt idx="39">
                  <c:v>Feb 18</c:v>
                </c:pt>
                <c:pt idx="40">
                  <c:v>Feb 18</c:v>
                </c:pt>
                <c:pt idx="41">
                  <c:v>Feb 18</c:v>
                </c:pt>
                <c:pt idx="42">
                  <c:v>Mar 18</c:v>
                </c:pt>
                <c:pt idx="43">
                  <c:v>Mar 18</c:v>
                </c:pt>
                <c:pt idx="44">
                  <c:v>Mar 18</c:v>
                </c:pt>
                <c:pt idx="45">
                  <c:v>Mar 18</c:v>
                </c:pt>
                <c:pt idx="46">
                  <c:v>Mar 18</c:v>
                </c:pt>
                <c:pt idx="47">
                  <c:v>Mar 18</c:v>
                </c:pt>
                <c:pt idx="48">
                  <c:v>Mar 18</c:v>
                </c:pt>
                <c:pt idx="49">
                  <c:v>Mar 18</c:v>
                </c:pt>
                <c:pt idx="50">
                  <c:v>Mar 18</c:v>
                </c:pt>
                <c:pt idx="51">
                  <c:v>Mar 18</c:v>
                </c:pt>
                <c:pt idx="52">
                  <c:v>Mar 18</c:v>
                </c:pt>
                <c:pt idx="53">
                  <c:v>Mar 18</c:v>
                </c:pt>
                <c:pt idx="54">
                  <c:v>Mar 18</c:v>
                </c:pt>
                <c:pt idx="55">
                  <c:v>Mar 18</c:v>
                </c:pt>
                <c:pt idx="56">
                  <c:v>Mar 18</c:v>
                </c:pt>
                <c:pt idx="57">
                  <c:v>Mar 18</c:v>
                </c:pt>
                <c:pt idx="58">
                  <c:v>Mar 18</c:v>
                </c:pt>
                <c:pt idx="59">
                  <c:v>Mar 18</c:v>
                </c:pt>
                <c:pt idx="60">
                  <c:v>Mar 18</c:v>
                </c:pt>
                <c:pt idx="61">
                  <c:v>Mar 18</c:v>
                </c:pt>
                <c:pt idx="62">
                  <c:v>Mar 18</c:v>
                </c:pt>
                <c:pt idx="63">
                  <c:v>Mar 18</c:v>
                </c:pt>
                <c:pt idx="64">
                  <c:v>Apr 18</c:v>
                </c:pt>
                <c:pt idx="65">
                  <c:v>Apr 18</c:v>
                </c:pt>
                <c:pt idx="66">
                  <c:v>Apr 18</c:v>
                </c:pt>
                <c:pt idx="67">
                  <c:v>Apr 18</c:v>
                </c:pt>
                <c:pt idx="68">
                  <c:v>Apr 18</c:v>
                </c:pt>
                <c:pt idx="69">
                  <c:v>Apr 18</c:v>
                </c:pt>
                <c:pt idx="70">
                  <c:v>Apr 18</c:v>
                </c:pt>
                <c:pt idx="71">
                  <c:v>Apr 18</c:v>
                </c:pt>
                <c:pt idx="72">
                  <c:v>Apr 18</c:v>
                </c:pt>
                <c:pt idx="73">
                  <c:v>Apr 18</c:v>
                </c:pt>
                <c:pt idx="74">
                  <c:v>Apr 18</c:v>
                </c:pt>
                <c:pt idx="75">
                  <c:v>Apr 18</c:v>
                </c:pt>
                <c:pt idx="76">
                  <c:v>Apr 18</c:v>
                </c:pt>
                <c:pt idx="77">
                  <c:v>Apr 18</c:v>
                </c:pt>
                <c:pt idx="78">
                  <c:v>Apr 18</c:v>
                </c:pt>
                <c:pt idx="79">
                  <c:v>Apr 18</c:v>
                </c:pt>
                <c:pt idx="80">
                  <c:v>Apr 18</c:v>
                </c:pt>
                <c:pt idx="81">
                  <c:v>Apr 18</c:v>
                </c:pt>
                <c:pt idx="82">
                  <c:v>Apr 18</c:v>
                </c:pt>
                <c:pt idx="83">
                  <c:v>Apr 18</c:v>
                </c:pt>
                <c:pt idx="84">
                  <c:v>Apr 18</c:v>
                </c:pt>
                <c:pt idx="85">
                  <c:v>May 18</c:v>
                </c:pt>
                <c:pt idx="86">
                  <c:v>May 18</c:v>
                </c:pt>
                <c:pt idx="87">
                  <c:v>May 18</c:v>
                </c:pt>
                <c:pt idx="88">
                  <c:v>May 18</c:v>
                </c:pt>
                <c:pt idx="89">
                  <c:v>May 18</c:v>
                </c:pt>
                <c:pt idx="90">
                  <c:v>May 18</c:v>
                </c:pt>
                <c:pt idx="91">
                  <c:v>May 18</c:v>
                </c:pt>
                <c:pt idx="92">
                  <c:v>May 18</c:v>
                </c:pt>
                <c:pt idx="93">
                  <c:v>May 18</c:v>
                </c:pt>
                <c:pt idx="94">
                  <c:v>May 18</c:v>
                </c:pt>
                <c:pt idx="95">
                  <c:v>May 18</c:v>
                </c:pt>
                <c:pt idx="96">
                  <c:v>May 18</c:v>
                </c:pt>
                <c:pt idx="97">
                  <c:v>May 18</c:v>
                </c:pt>
                <c:pt idx="98">
                  <c:v>May 18</c:v>
                </c:pt>
                <c:pt idx="99">
                  <c:v>May 18</c:v>
                </c:pt>
                <c:pt idx="100">
                  <c:v>May 18</c:v>
                </c:pt>
                <c:pt idx="101">
                  <c:v>May 18</c:v>
                </c:pt>
                <c:pt idx="102">
                  <c:v>May 18</c:v>
                </c:pt>
                <c:pt idx="103">
                  <c:v>May 18</c:v>
                </c:pt>
                <c:pt idx="104">
                  <c:v>May 18</c:v>
                </c:pt>
                <c:pt idx="105">
                  <c:v>May 18</c:v>
                </c:pt>
                <c:pt idx="106">
                  <c:v>May 18</c:v>
                </c:pt>
                <c:pt idx="107">
                  <c:v>May 18</c:v>
                </c:pt>
                <c:pt idx="108">
                  <c:v>Jun 18</c:v>
                </c:pt>
                <c:pt idx="109">
                  <c:v>Jun 18</c:v>
                </c:pt>
                <c:pt idx="110">
                  <c:v>Jun 18</c:v>
                </c:pt>
                <c:pt idx="111">
                  <c:v>Jun 18</c:v>
                </c:pt>
                <c:pt idx="112">
                  <c:v>Jun 18</c:v>
                </c:pt>
                <c:pt idx="113">
                  <c:v>Jun 18</c:v>
                </c:pt>
                <c:pt idx="114">
                  <c:v>Jun 18</c:v>
                </c:pt>
                <c:pt idx="115">
                  <c:v>Jun 18</c:v>
                </c:pt>
                <c:pt idx="116">
                  <c:v>Jun 18</c:v>
                </c:pt>
                <c:pt idx="117">
                  <c:v>Jun 18</c:v>
                </c:pt>
                <c:pt idx="118">
                  <c:v>Jun 18</c:v>
                </c:pt>
                <c:pt idx="119">
                  <c:v>Jun 18</c:v>
                </c:pt>
                <c:pt idx="120">
                  <c:v>Jun 18</c:v>
                </c:pt>
                <c:pt idx="121">
                  <c:v>Jun 18</c:v>
                </c:pt>
                <c:pt idx="122">
                  <c:v>Jun 18</c:v>
                </c:pt>
                <c:pt idx="123">
                  <c:v>Jun 18</c:v>
                </c:pt>
                <c:pt idx="124">
                  <c:v>Jun 18</c:v>
                </c:pt>
                <c:pt idx="125">
                  <c:v>Jun 18</c:v>
                </c:pt>
                <c:pt idx="126">
                  <c:v>Jun 18</c:v>
                </c:pt>
                <c:pt idx="127">
                  <c:v>Jun 18</c:v>
                </c:pt>
                <c:pt idx="128">
                  <c:v>Jun 18</c:v>
                </c:pt>
                <c:pt idx="129">
                  <c:v>Jul 18</c:v>
                </c:pt>
                <c:pt idx="130">
                  <c:v>Jul 18</c:v>
                </c:pt>
                <c:pt idx="131">
                  <c:v>Jul 18</c:v>
                </c:pt>
                <c:pt idx="132">
                  <c:v>Jul 18</c:v>
                </c:pt>
                <c:pt idx="133">
                  <c:v>Jul 18</c:v>
                </c:pt>
                <c:pt idx="134">
                  <c:v>Jul 18</c:v>
                </c:pt>
                <c:pt idx="135">
                  <c:v>Jul 18</c:v>
                </c:pt>
                <c:pt idx="136">
                  <c:v>Jul 18</c:v>
                </c:pt>
                <c:pt idx="137">
                  <c:v>Jul 18</c:v>
                </c:pt>
                <c:pt idx="138">
                  <c:v>Jul 18</c:v>
                </c:pt>
                <c:pt idx="139">
                  <c:v>Jul 18</c:v>
                </c:pt>
                <c:pt idx="140">
                  <c:v>Jul 18</c:v>
                </c:pt>
                <c:pt idx="141">
                  <c:v>Jul 18</c:v>
                </c:pt>
                <c:pt idx="142">
                  <c:v>Jul 18</c:v>
                </c:pt>
                <c:pt idx="143">
                  <c:v>Jul 18</c:v>
                </c:pt>
                <c:pt idx="144">
                  <c:v>Jul 18</c:v>
                </c:pt>
                <c:pt idx="145">
                  <c:v>Jul 18</c:v>
                </c:pt>
                <c:pt idx="146">
                  <c:v>Jul 18</c:v>
                </c:pt>
                <c:pt idx="147">
                  <c:v>Jul 18</c:v>
                </c:pt>
                <c:pt idx="148">
                  <c:v>Jul 18</c:v>
                </c:pt>
                <c:pt idx="149">
                  <c:v>Jul 18</c:v>
                </c:pt>
                <c:pt idx="150">
                  <c:v>Jul 18</c:v>
                </c:pt>
                <c:pt idx="151">
                  <c:v>Aug 18</c:v>
                </c:pt>
                <c:pt idx="152">
                  <c:v>Aug 18</c:v>
                </c:pt>
                <c:pt idx="153">
                  <c:v>Aug 18</c:v>
                </c:pt>
                <c:pt idx="154">
                  <c:v>Aug 18</c:v>
                </c:pt>
                <c:pt idx="155">
                  <c:v>Aug 18</c:v>
                </c:pt>
                <c:pt idx="156">
                  <c:v>Aug 18</c:v>
                </c:pt>
                <c:pt idx="157">
                  <c:v>Aug 18</c:v>
                </c:pt>
                <c:pt idx="158">
                  <c:v>Aug 18</c:v>
                </c:pt>
                <c:pt idx="159">
                  <c:v>Aug 18</c:v>
                </c:pt>
                <c:pt idx="160">
                  <c:v>Aug 18</c:v>
                </c:pt>
                <c:pt idx="161">
                  <c:v>Aug 18</c:v>
                </c:pt>
                <c:pt idx="162">
                  <c:v>Aug 18</c:v>
                </c:pt>
                <c:pt idx="163">
                  <c:v>Aug 18</c:v>
                </c:pt>
                <c:pt idx="164">
                  <c:v>Aug 18</c:v>
                </c:pt>
                <c:pt idx="165">
                  <c:v>Aug 18</c:v>
                </c:pt>
                <c:pt idx="166">
                  <c:v>Aug 18</c:v>
                </c:pt>
                <c:pt idx="167">
                  <c:v>Aug 18</c:v>
                </c:pt>
                <c:pt idx="168">
                  <c:v>Aug 18</c:v>
                </c:pt>
                <c:pt idx="169">
                  <c:v>Aug 18</c:v>
                </c:pt>
                <c:pt idx="170">
                  <c:v>Aug 18</c:v>
                </c:pt>
                <c:pt idx="171">
                  <c:v>Aug 18</c:v>
                </c:pt>
                <c:pt idx="172">
                  <c:v>Aug 18</c:v>
                </c:pt>
                <c:pt idx="173">
                  <c:v>Aug 18</c:v>
                </c:pt>
                <c:pt idx="174">
                  <c:v>Sep 18</c:v>
                </c:pt>
                <c:pt idx="175">
                  <c:v>Sep 18</c:v>
                </c:pt>
                <c:pt idx="176">
                  <c:v>Sep 18</c:v>
                </c:pt>
                <c:pt idx="177">
                  <c:v>Sep 18</c:v>
                </c:pt>
                <c:pt idx="178">
                  <c:v>Sep 18</c:v>
                </c:pt>
                <c:pt idx="179">
                  <c:v>Sep 18</c:v>
                </c:pt>
                <c:pt idx="180">
                  <c:v>Sep 18</c:v>
                </c:pt>
                <c:pt idx="181">
                  <c:v>Sep 18</c:v>
                </c:pt>
                <c:pt idx="182">
                  <c:v>Sep 18</c:v>
                </c:pt>
                <c:pt idx="183">
                  <c:v>Sep 18</c:v>
                </c:pt>
                <c:pt idx="184">
                  <c:v>Sep 18</c:v>
                </c:pt>
                <c:pt idx="185">
                  <c:v>Sep 18</c:v>
                </c:pt>
                <c:pt idx="186">
                  <c:v>Sep 18</c:v>
                </c:pt>
                <c:pt idx="187">
                  <c:v>Sep 18</c:v>
                </c:pt>
                <c:pt idx="188">
                  <c:v>Sep 18</c:v>
                </c:pt>
                <c:pt idx="189">
                  <c:v>Sep 18</c:v>
                </c:pt>
                <c:pt idx="190">
                  <c:v>Sep 18</c:v>
                </c:pt>
                <c:pt idx="191">
                  <c:v>Sep 18</c:v>
                </c:pt>
                <c:pt idx="192">
                  <c:v>Sep 18</c:v>
                </c:pt>
                <c:pt idx="193">
                  <c:v>Sep 18</c:v>
                </c:pt>
                <c:pt idx="194">
                  <c:v>Oct 18</c:v>
                </c:pt>
                <c:pt idx="195">
                  <c:v>Oct 18</c:v>
                </c:pt>
                <c:pt idx="196">
                  <c:v>Oct 18</c:v>
                </c:pt>
                <c:pt idx="197">
                  <c:v>Oct 18</c:v>
                </c:pt>
                <c:pt idx="198">
                  <c:v>Oct 18</c:v>
                </c:pt>
                <c:pt idx="199">
                  <c:v>Oct 18</c:v>
                </c:pt>
                <c:pt idx="200">
                  <c:v>Oct 18</c:v>
                </c:pt>
                <c:pt idx="201">
                  <c:v>Oct 18</c:v>
                </c:pt>
                <c:pt idx="202">
                  <c:v>Oct 18</c:v>
                </c:pt>
                <c:pt idx="203">
                  <c:v>Oct 18</c:v>
                </c:pt>
                <c:pt idx="204">
                  <c:v>Oct 18</c:v>
                </c:pt>
                <c:pt idx="205">
                  <c:v>Oct 18</c:v>
                </c:pt>
                <c:pt idx="206">
                  <c:v>Oct 18</c:v>
                </c:pt>
                <c:pt idx="207">
                  <c:v>Oct 18</c:v>
                </c:pt>
                <c:pt idx="208">
                  <c:v>Oct 18</c:v>
                </c:pt>
                <c:pt idx="209">
                  <c:v>Oct 18</c:v>
                </c:pt>
                <c:pt idx="210">
                  <c:v>Oct 18</c:v>
                </c:pt>
                <c:pt idx="211">
                  <c:v>Oct 18</c:v>
                </c:pt>
              </c:strCache>
            </c:strRef>
          </c:cat>
          <c:val>
            <c:numRef>
              <c:f>'Data 8'!$H$784:$H$995</c:f>
              <c:numCache>
                <c:formatCode>General</c:formatCode>
                <c:ptCount val="212"/>
                <c:pt idx="0">
                  <c:v>1.006883663608539</c:v>
                </c:pt>
                <c:pt idx="1">
                  <c:v>1.004035645143459</c:v>
                </c:pt>
                <c:pt idx="2">
                  <c:v>1.005569580129675</c:v>
                </c:pt>
                <c:pt idx="3">
                  <c:v>0.992828263619382</c:v>
                </c:pt>
                <c:pt idx="4">
                  <c:v>0.9917895988938</c:v>
                </c:pt>
                <c:pt idx="5">
                  <c:v>0.99469423903076</c:v>
                </c:pt>
                <c:pt idx="6">
                  <c:v>1.023728428352169</c:v>
                </c:pt>
                <c:pt idx="7">
                  <c:v>1.028872074887103</c:v>
                </c:pt>
                <c:pt idx="8">
                  <c:v>1.033080779547616</c:v>
                </c:pt>
                <c:pt idx="9">
                  <c:v>1.030396475729412</c:v>
                </c:pt>
                <c:pt idx="10">
                  <c:v>1.02464096519081</c:v>
                </c:pt>
                <c:pt idx="11">
                  <c:v>1.028537183850805</c:v>
                </c:pt>
                <c:pt idx="12">
                  <c:v>1.032787569707233</c:v>
                </c:pt>
                <c:pt idx="13">
                  <c:v>1.024542573454464</c:v>
                </c:pt>
                <c:pt idx="14">
                  <c:v>1.037317286773335</c:v>
                </c:pt>
                <c:pt idx="15">
                  <c:v>1.038809947868649</c:v>
                </c:pt>
                <c:pt idx="16">
                  <c:v>1.043215817753037</c:v>
                </c:pt>
                <c:pt idx="17">
                  <c:v>1.054809470215391</c:v>
                </c:pt>
                <c:pt idx="18">
                  <c:v>1.051811571547208</c:v>
                </c:pt>
                <c:pt idx="19">
                  <c:v>1.056103476002976</c:v>
                </c:pt>
                <c:pt idx="20">
                  <c:v>1.056019263537829</c:v>
                </c:pt>
                <c:pt idx="21">
                  <c:v>1.059440407001194</c:v>
                </c:pt>
                <c:pt idx="22">
                  <c:v>1.054702629159745</c:v>
                </c:pt>
                <c:pt idx="23">
                  <c:v>1.061256467070523</c:v>
                </c:pt>
                <c:pt idx="24">
                  <c:v>1.061554091089121</c:v>
                </c:pt>
                <c:pt idx="25">
                  <c:v>1.079091409420285</c:v>
                </c:pt>
                <c:pt idx="26">
                  <c:v>1.081079347641808</c:v>
                </c:pt>
                <c:pt idx="27">
                  <c:v>1.10456324733414</c:v>
                </c:pt>
                <c:pt idx="28">
                  <c:v>1.106043775026561</c:v>
                </c:pt>
                <c:pt idx="29">
                  <c:v>1.101490592597167</c:v>
                </c:pt>
                <c:pt idx="30">
                  <c:v>1.094707596526887</c:v>
                </c:pt>
                <c:pt idx="31">
                  <c:v>1.093540063802865</c:v>
                </c:pt>
                <c:pt idx="32">
                  <c:v>1.086737401227383</c:v>
                </c:pt>
                <c:pt idx="33">
                  <c:v>1.086445644994718</c:v>
                </c:pt>
                <c:pt idx="34">
                  <c:v>1.085414445499534</c:v>
                </c:pt>
                <c:pt idx="35">
                  <c:v>1.080456625125145</c:v>
                </c:pt>
                <c:pt idx="36">
                  <c:v>1.083477885357853</c:v>
                </c:pt>
                <c:pt idx="37">
                  <c:v>1.076260030050433</c:v>
                </c:pt>
                <c:pt idx="38">
                  <c:v>1.074308148952968</c:v>
                </c:pt>
                <c:pt idx="39">
                  <c:v>1.072224331269026</c:v>
                </c:pt>
                <c:pt idx="40">
                  <c:v>1.080644915238137</c:v>
                </c:pt>
                <c:pt idx="41">
                  <c:v>1.084446013096657</c:v>
                </c:pt>
                <c:pt idx="42">
                  <c:v>1.088653305565023</c:v>
                </c:pt>
                <c:pt idx="43">
                  <c:v>1.090710534985118</c:v>
                </c:pt>
                <c:pt idx="44">
                  <c:v>1.066612851702542</c:v>
                </c:pt>
                <c:pt idx="45">
                  <c:v>1.066000479952614</c:v>
                </c:pt>
                <c:pt idx="46">
                  <c:v>1.068143472523796</c:v>
                </c:pt>
                <c:pt idx="47">
                  <c:v>1.062117448916382</c:v>
                </c:pt>
                <c:pt idx="48">
                  <c:v>1.054428291858494</c:v>
                </c:pt>
                <c:pt idx="49">
                  <c:v>1.054293071152887</c:v>
                </c:pt>
                <c:pt idx="50">
                  <c:v>1.056167463732568</c:v>
                </c:pt>
                <c:pt idx="51">
                  <c:v>1.052180439329034</c:v>
                </c:pt>
                <c:pt idx="52">
                  <c:v>1.054536143263161</c:v>
                </c:pt>
                <c:pt idx="53">
                  <c:v>1.063000803538885</c:v>
                </c:pt>
                <c:pt idx="54">
                  <c:v>1.065353552639304</c:v>
                </c:pt>
                <c:pt idx="55">
                  <c:v>1.063818550526303</c:v>
                </c:pt>
                <c:pt idx="56">
                  <c:v>1.053501387278205</c:v>
                </c:pt>
                <c:pt idx="57">
                  <c:v>1.055575213684325</c:v>
                </c:pt>
                <c:pt idx="58">
                  <c:v>1.058161309542889</c:v>
                </c:pt>
                <c:pt idx="59">
                  <c:v>1.053086168814864</c:v>
                </c:pt>
                <c:pt idx="60">
                  <c:v>1.04745613472587</c:v>
                </c:pt>
                <c:pt idx="61">
                  <c:v>1.0508222871507</c:v>
                </c:pt>
                <c:pt idx="62">
                  <c:v>1.050768206807603</c:v>
                </c:pt>
                <c:pt idx="63">
                  <c:v>#N/A</c:v>
                </c:pt>
                <c:pt idx="64">
                  <c:v>#N/A</c:v>
                </c:pt>
                <c:pt idx="65">
                  <c:v>1.04692691474299</c:v>
                </c:pt>
                <c:pt idx="66">
                  <c:v>1.046621105595553</c:v>
                </c:pt>
                <c:pt idx="67">
                  <c:v>1.045341316533077</c:v>
                </c:pt>
                <c:pt idx="68">
                  <c:v>1.043484588835539</c:v>
                </c:pt>
                <c:pt idx="69">
                  <c:v>1.043893736312953</c:v>
                </c:pt>
                <c:pt idx="70">
                  <c:v>1.03718762457835</c:v>
                </c:pt>
                <c:pt idx="71">
                  <c:v>1.032106294180029</c:v>
                </c:pt>
                <c:pt idx="72">
                  <c:v>1.034690529717921</c:v>
                </c:pt>
                <c:pt idx="73">
                  <c:v>1.034758466161424</c:v>
                </c:pt>
                <c:pt idx="74">
                  <c:v>1.039162068295836</c:v>
                </c:pt>
                <c:pt idx="75">
                  <c:v>1.042263065230794</c:v>
                </c:pt>
                <c:pt idx="76">
                  <c:v>1.043206614011777</c:v>
                </c:pt>
                <c:pt idx="77">
                  <c:v>1.045718815748021</c:v>
                </c:pt>
                <c:pt idx="78">
                  <c:v>1.050953250677463</c:v>
                </c:pt>
                <c:pt idx="79">
                  <c:v>1.054979324974925</c:v>
                </c:pt>
                <c:pt idx="80">
                  <c:v>1.058979499361411</c:v>
                </c:pt>
                <c:pt idx="81">
                  <c:v>1.058025339245582</c:v>
                </c:pt>
                <c:pt idx="82">
                  <c:v>1.053216215493968</c:v>
                </c:pt>
                <c:pt idx="83">
                  <c:v>1.048280119098417</c:v>
                </c:pt>
                <c:pt idx="84">
                  <c:v>1.048140238341047</c:v>
                </c:pt>
                <c:pt idx="85">
                  <c:v>#N/A</c:v>
                </c:pt>
                <c:pt idx="86">
                  <c:v>1.038998394625469</c:v>
                </c:pt>
                <c:pt idx="87">
                  <c:v>1.035188414877437</c:v>
                </c:pt>
                <c:pt idx="88">
                  <c:v>1.027450169830494</c:v>
                </c:pt>
                <c:pt idx="89">
                  <c:v>1.0242105585723</c:v>
                </c:pt>
                <c:pt idx="90">
                  <c:v>1.019345440801778</c:v>
                </c:pt>
                <c:pt idx="91">
                  <c:v>1.026104379103266</c:v>
                </c:pt>
                <c:pt idx="92">
                  <c:v>1.035382079867032</c:v>
                </c:pt>
                <c:pt idx="93">
                  <c:v>1.0361423994174</c:v>
                </c:pt>
                <c:pt idx="94">
                  <c:v>1.032640601074666</c:v>
                </c:pt>
                <c:pt idx="95">
                  <c:v>1.035118976161332</c:v>
                </c:pt>
                <c:pt idx="96">
                  <c:v>1.020623336674577</c:v>
                </c:pt>
                <c:pt idx="97">
                  <c:v>1.005172834678875</c:v>
                </c:pt>
                <c:pt idx="98">
                  <c:v>0.988615772078927</c:v>
                </c:pt>
                <c:pt idx="99">
                  <c:v>0.972414444747997</c:v>
                </c:pt>
                <c:pt idx="100">
                  <c:v>0.982582627374338</c:v>
                </c:pt>
                <c:pt idx="101">
                  <c:v>0.978525415211224</c:v>
                </c:pt>
                <c:pt idx="102">
                  <c:v>0.972699869661076</c:v>
                </c:pt>
                <c:pt idx="103">
                  <c:v>0.951693417292106</c:v>
                </c:pt>
                <c:pt idx="104">
                  <c:v>0.932176761911061</c:v>
                </c:pt>
                <c:pt idx="105">
                  <c:v>0.912304414360562</c:v>
                </c:pt>
                <c:pt idx="106">
                  <c:v>0.916671032454717</c:v>
                </c:pt>
                <c:pt idx="107">
                  <c:v>0.91608495666549</c:v>
                </c:pt>
                <c:pt idx="108">
                  <c:v>0.937263817363048</c:v>
                </c:pt>
                <c:pt idx="109">
                  <c:v>0.933435129830477</c:v>
                </c:pt>
                <c:pt idx="110">
                  <c:v>0.91286791574196</c:v>
                </c:pt>
                <c:pt idx="111">
                  <c:v>0.917492086549576</c:v>
                </c:pt>
                <c:pt idx="112">
                  <c:v>0.908099624399876</c:v>
                </c:pt>
                <c:pt idx="113">
                  <c:v>0.907588789146345</c:v>
                </c:pt>
                <c:pt idx="114">
                  <c:v>0.928903461477642</c:v>
                </c:pt>
                <c:pt idx="115">
                  <c:v>0.929668981998309</c:v>
                </c:pt>
                <c:pt idx="116">
                  <c:v>0.934489698703868</c:v>
                </c:pt>
                <c:pt idx="117">
                  <c:v>0.91959545192287</c:v>
                </c:pt>
                <c:pt idx="118">
                  <c:v>0.916868729812485</c:v>
                </c:pt>
                <c:pt idx="119">
                  <c:v>0.921704134295776</c:v>
                </c:pt>
                <c:pt idx="120">
                  <c:v>0.931316234500896</c:v>
                </c:pt>
                <c:pt idx="121">
                  <c:v>0.950074470658952</c:v>
                </c:pt>
                <c:pt idx="122">
                  <c:v>0.946368860434152</c:v>
                </c:pt>
                <c:pt idx="123">
                  <c:v>0.950238205905627</c:v>
                </c:pt>
                <c:pt idx="124">
                  <c:v>0.948598529847694</c:v>
                </c:pt>
                <c:pt idx="125">
                  <c:v>0.937513062516051</c:v>
                </c:pt>
                <c:pt idx="126">
                  <c:v>0.91649946625604</c:v>
                </c:pt>
                <c:pt idx="127">
                  <c:v>0.934734250111781</c:v>
                </c:pt>
                <c:pt idx="128">
                  <c:v>0.934566379344386</c:v>
                </c:pt>
                <c:pt idx="129">
                  <c:v>0.938726743126074</c:v>
                </c:pt>
                <c:pt idx="130">
                  <c:v>0.94502226059395</c:v>
                </c:pt>
                <c:pt idx="131">
                  <c:v>0.951447527155961</c:v>
                </c:pt>
                <c:pt idx="132">
                  <c:v>0.949655789462959</c:v>
                </c:pt>
                <c:pt idx="133">
                  <c:v>0.94782357146606</c:v>
                </c:pt>
                <c:pt idx="134">
                  <c:v>0.94909532050447</c:v>
                </c:pt>
                <c:pt idx="135">
                  <c:v>0.934159617083427</c:v>
                </c:pt>
                <c:pt idx="136">
                  <c:v>0.932570757932643</c:v>
                </c:pt>
                <c:pt idx="137">
                  <c:v>0.927076351065566</c:v>
                </c:pt>
                <c:pt idx="138">
                  <c:v>0.925293898743806</c:v>
                </c:pt>
                <c:pt idx="139">
                  <c:v>0.92941242650819</c:v>
                </c:pt>
                <c:pt idx="140">
                  <c:v>0.929238139184086</c:v>
                </c:pt>
                <c:pt idx="141">
                  <c:v>0.920856232683621</c:v>
                </c:pt>
                <c:pt idx="142">
                  <c:v>0.912596383558716</c:v>
                </c:pt>
                <c:pt idx="143">
                  <c:v>0.912493400423761</c:v>
                </c:pt>
                <c:pt idx="144">
                  <c:v>0.921476562822716</c:v>
                </c:pt>
                <c:pt idx="145">
                  <c:v>0.936611248500605</c:v>
                </c:pt>
                <c:pt idx="146">
                  <c:v>0.946452322618826</c:v>
                </c:pt>
                <c:pt idx="147">
                  <c:v>0.945290790498212</c:v>
                </c:pt>
                <c:pt idx="148">
                  <c:v>0.952446975201368</c:v>
                </c:pt>
                <c:pt idx="149">
                  <c:v>0.957557570881376</c:v>
                </c:pt>
                <c:pt idx="150">
                  <c:v>0.966579566258638</c:v>
                </c:pt>
                <c:pt idx="151">
                  <c:v>0.9594068027737</c:v>
                </c:pt>
                <c:pt idx="152">
                  <c:v>0.941071115320805</c:v>
                </c:pt>
                <c:pt idx="153">
                  <c:v>0.942589594030612</c:v>
                </c:pt>
                <c:pt idx="154">
                  <c:v>0.939229835225452</c:v>
                </c:pt>
                <c:pt idx="155">
                  <c:v>0.93896259377763</c:v>
                </c:pt>
                <c:pt idx="156">
                  <c:v>0.934451817725853</c:v>
                </c:pt>
                <c:pt idx="157">
                  <c:v>0.930183479967692</c:v>
                </c:pt>
                <c:pt idx="158">
                  <c:v>0.920508356475603</c:v>
                </c:pt>
                <c:pt idx="159">
                  <c:v>0.907176411882431</c:v>
                </c:pt>
                <c:pt idx="160">
                  <c:v>0.897363245154848</c:v>
                </c:pt>
                <c:pt idx="161">
                  <c:v>#N/A</c:v>
                </c:pt>
                <c:pt idx="162">
                  <c:v>0.903218624788181</c:v>
                </c:pt>
                <c:pt idx="163">
                  <c:v>0.899805540455396</c:v>
                </c:pt>
                <c:pt idx="164">
                  <c:v>0.894433142389704</c:v>
                </c:pt>
                <c:pt idx="165">
                  <c:v>0.903647210817722</c:v>
                </c:pt>
                <c:pt idx="166">
                  <c:v>0.902888711907974</c:v>
                </c:pt>
                <c:pt idx="167">
                  <c:v>0.89977532923102</c:v>
                </c:pt>
                <c:pt idx="168">
                  <c:v>0.896628652149387</c:v>
                </c:pt>
                <c:pt idx="169">
                  <c:v>0.889653249344955</c:v>
                </c:pt>
                <c:pt idx="170">
                  <c:v>0.881810414632001</c:v>
                </c:pt>
                <c:pt idx="171">
                  <c:v>0.884377186613056</c:v>
                </c:pt>
                <c:pt idx="172">
                  <c:v>0.880382235406241</c:v>
                </c:pt>
                <c:pt idx="173">
                  <c:v>0.878791616254052</c:v>
                </c:pt>
                <c:pt idx="174">
                  <c:v>0.885232251397495</c:v>
                </c:pt>
                <c:pt idx="175">
                  <c:v>0.913756160270533</c:v>
                </c:pt>
                <c:pt idx="176">
                  <c:v>0.937690136290227</c:v>
                </c:pt>
                <c:pt idx="177">
                  <c:v>0.929847398782219</c:v>
                </c:pt>
                <c:pt idx="178">
                  <c:v>0.923100654046359</c:v>
                </c:pt>
                <c:pt idx="179">
                  <c:v>0.940480162698005</c:v>
                </c:pt>
                <c:pt idx="180">
                  <c:v>0.932533968711223</c:v>
                </c:pt>
                <c:pt idx="181">
                  <c:v>0.929337500672522</c:v>
                </c:pt>
                <c:pt idx="182">
                  <c:v>0.934473044119538</c:v>
                </c:pt>
                <c:pt idx="183">
                  <c:v>0.935496200427804</c:v>
                </c:pt>
                <c:pt idx="184">
                  <c:v>0.946149895857977</c:v>
                </c:pt>
                <c:pt idx="185">
                  <c:v>0.940722844299265</c:v>
                </c:pt>
                <c:pt idx="186">
                  <c:v>0.949194300229405</c:v>
                </c:pt>
                <c:pt idx="187">
                  <c:v>0.94336270254855</c:v>
                </c:pt>
                <c:pt idx="188">
                  <c:v>0.944537017043283</c:v>
                </c:pt>
                <c:pt idx="189">
                  <c:v>0.942698410235385</c:v>
                </c:pt>
                <c:pt idx="190">
                  <c:v>0.950126399145319</c:v>
                </c:pt>
                <c:pt idx="191">
                  <c:v>0.941307824456878</c:v>
                </c:pt>
                <c:pt idx="192">
                  <c:v>0.93462520124802</c:v>
                </c:pt>
                <c:pt idx="193">
                  <c:v>0.900211860729871</c:v>
                </c:pt>
                <c:pt idx="194">
                  <c:v>0.877029696380224</c:v>
                </c:pt>
                <c:pt idx="195">
                  <c:v>0.868761658220641</c:v>
                </c:pt>
                <c:pt idx="196">
                  <c:v>0.866948080179644</c:v>
                </c:pt>
                <c:pt idx="197">
                  <c:v>0.881485452996048</c:v>
                </c:pt>
                <c:pt idx="198">
                  <c:v>0.873610905938058</c:v>
                </c:pt>
                <c:pt idx="199">
                  <c:v>0.862161340649342</c:v>
                </c:pt>
                <c:pt idx="200">
                  <c:v>0.864196232217928</c:v>
                </c:pt>
                <c:pt idx="201">
                  <c:v>0.879218185759288</c:v>
                </c:pt>
                <c:pt idx="202">
                  <c:v>0.877228121817058</c:v>
                </c:pt>
                <c:pt idx="203">
                  <c:v>0.879355907117557</c:v>
                </c:pt>
                <c:pt idx="204">
                  <c:v>0.880961665536386</c:v>
                </c:pt>
                <c:pt idx="205">
                  <c:v>0.871375167012538</c:v>
                </c:pt>
                <c:pt idx="206">
                  <c:v>0.877526714979286</c:v>
                </c:pt>
                <c:pt idx="207">
                  <c:v>0.864867279562129</c:v>
                </c:pt>
                <c:pt idx="208">
                  <c:v>0.861736210273035</c:v>
                </c:pt>
                <c:pt idx="209">
                  <c:v>0.854154263155659</c:v>
                </c:pt>
                <c:pt idx="210">
                  <c:v>0.858566847925613</c:v>
                </c:pt>
                <c:pt idx="211">
                  <c:v>0.844343471231179</c:v>
                </c:pt>
              </c:numCache>
            </c:numRef>
          </c:val>
          <c:smooth val="0"/>
        </c:ser>
        <c:dLbls>
          <c:showLegendKey val="0"/>
          <c:showVal val="0"/>
          <c:showCatName val="0"/>
          <c:showSerName val="0"/>
          <c:showPercent val="0"/>
          <c:showBubbleSize val="0"/>
        </c:dLbls>
        <c:marker val="1"/>
        <c:smooth val="0"/>
        <c:axId val="2126526288"/>
        <c:axId val="2126535248"/>
      </c:lineChart>
      <c:catAx>
        <c:axId val="21265367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126540064"/>
        <c:crosses val="autoZero"/>
        <c:auto val="1"/>
        <c:lblAlgn val="ctr"/>
        <c:lblOffset val="100"/>
        <c:tickLblSkip val="20"/>
        <c:tickMarkSkip val="22"/>
        <c:noMultiLvlLbl val="0"/>
      </c:catAx>
      <c:valAx>
        <c:axId val="2126540064"/>
        <c:scaling>
          <c:orientation val="minMax"/>
          <c:min val="1.5"/>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126536752"/>
        <c:crosses val="autoZero"/>
        <c:crossBetween val="between"/>
      </c:valAx>
      <c:valAx>
        <c:axId val="2126535248"/>
        <c:scaling>
          <c:orientation val="minMax"/>
          <c:max val="1.2"/>
          <c:min val="0.8"/>
        </c:scaling>
        <c:delete val="0"/>
        <c:axPos val="r"/>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charset="0"/>
                <a:ea typeface="Times New Roman" charset="0"/>
                <a:cs typeface="Times New Roman" charset="0"/>
              </a:defRPr>
            </a:pPr>
            <a:endParaRPr lang="en-US"/>
          </a:p>
        </c:txPr>
        <c:crossAx val="2126526288"/>
        <c:crosses val="max"/>
        <c:crossBetween val="between"/>
        <c:majorUnit val="0.1"/>
      </c:valAx>
      <c:catAx>
        <c:axId val="2126526288"/>
        <c:scaling>
          <c:orientation val="minMax"/>
        </c:scaling>
        <c:delete val="1"/>
        <c:axPos val="b"/>
        <c:numFmt formatCode="General" sourceLinked="1"/>
        <c:majorTickMark val="out"/>
        <c:minorTickMark val="none"/>
        <c:tickLblPos val="nextTo"/>
        <c:crossAx val="212653524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1'!$B$2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1'!$B$3:$B$16</c:f>
              <c:numCache>
                <c:formatCode>General</c:formatCode>
                <c:ptCount val="14"/>
                <c:pt idx="0">
                  <c:v>39.5704284405943</c:v>
                </c:pt>
                <c:pt idx="1">
                  <c:v>40.04180713053634</c:v>
                </c:pt>
                <c:pt idx="2">
                  <c:v>40.3481653645079</c:v>
                </c:pt>
                <c:pt idx="3">
                  <c:v>41.88839332613435</c:v>
                </c:pt>
                <c:pt idx="4">
                  <c:v>43.31177491599311</c:v>
                </c:pt>
                <c:pt idx="5">
                  <c:v>43.8720339732203</c:v>
                </c:pt>
                <c:pt idx="6">
                  <c:v>41.52211793537696</c:v>
                </c:pt>
                <c:pt idx="7">
                  <c:v>43.31848110855353</c:v>
                </c:pt>
                <c:pt idx="8">
                  <c:v>44.99907865728254</c:v>
                </c:pt>
                <c:pt idx="9">
                  <c:v>45.27363600990036</c:v>
                </c:pt>
                <c:pt idx="10">
                  <c:v>45.49722562698975</c:v>
                </c:pt>
                <c:pt idx="11">
                  <c:v>46.3110131162131</c:v>
                </c:pt>
                <c:pt idx="12">
                  <c:v>47.18117776100298</c:v>
                </c:pt>
                <c:pt idx="13">
                  <c:v>47.96697678095414</c:v>
                </c:pt>
              </c:numCache>
            </c:numRef>
          </c:val>
          <c:smooth val="0"/>
          <c:extLst xmlns:c16r2="http://schemas.microsoft.com/office/drawing/2015/06/chart">
            <c:ext xmlns:c16="http://schemas.microsoft.com/office/drawing/2014/chart" uri="{C3380CC4-5D6E-409C-BE32-E72D297353CC}">
              <c16:uniqueId val="{00000000-2D10-4FD2-A710-AD958FDEF291}"/>
            </c:ext>
          </c:extLst>
        </c:ser>
        <c:ser>
          <c:idx val="1"/>
          <c:order val="1"/>
          <c:tx>
            <c:strRef>
              <c:f>'Data 1'!$C$2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1'!$C$3:$C$16</c:f>
              <c:numCache>
                <c:formatCode>General</c:formatCode>
                <c:ptCount val="14"/>
                <c:pt idx="0">
                  <c:v>37.37371514325877</c:v>
                </c:pt>
                <c:pt idx="1">
                  <c:v>38.19046450650744</c:v>
                </c:pt>
                <c:pt idx="2">
                  <c:v>38.56981179070588</c:v>
                </c:pt>
                <c:pt idx="3">
                  <c:v>39.23871215676637</c:v>
                </c:pt>
                <c:pt idx="4">
                  <c:v>39.91624513146689</c:v>
                </c:pt>
                <c:pt idx="5">
                  <c:v>39.76540140368967</c:v>
                </c:pt>
                <c:pt idx="6">
                  <c:v>38.38080437434705</c:v>
                </c:pt>
                <c:pt idx="7">
                  <c:v>38.91774941778991</c:v>
                </c:pt>
                <c:pt idx="8">
                  <c:v>39.51079349980096</c:v>
                </c:pt>
                <c:pt idx="9">
                  <c:v>39.38117527145169</c:v>
                </c:pt>
                <c:pt idx="10">
                  <c:v>39.44682119093812</c:v>
                </c:pt>
                <c:pt idx="11">
                  <c:v>39.33431684498386</c:v>
                </c:pt>
                <c:pt idx="12">
                  <c:v>39.65744605025058</c:v>
                </c:pt>
                <c:pt idx="13">
                  <c:v>39.84529923800337</c:v>
                </c:pt>
              </c:numCache>
            </c:numRef>
          </c:val>
          <c:smooth val="0"/>
          <c:extLst xmlns:c16r2="http://schemas.microsoft.com/office/drawing/2015/06/chart">
            <c:ext xmlns:c16="http://schemas.microsoft.com/office/drawing/2014/chart" uri="{C3380CC4-5D6E-409C-BE32-E72D297353CC}">
              <c16:uniqueId val="{00000001-2D10-4FD2-A710-AD958FDEF291}"/>
            </c:ext>
          </c:extLst>
        </c:ser>
        <c:ser>
          <c:idx val="2"/>
          <c:order val="2"/>
          <c:tx>
            <c:strRef>
              <c:f>'Data 1'!$D$2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1'!$D$3:$D$16</c:f>
              <c:numCache>
                <c:formatCode>General</c:formatCode>
                <c:ptCount val="14"/>
                <c:pt idx="0">
                  <c:v>37.99325818004393</c:v>
                </c:pt>
                <c:pt idx="1">
                  <c:v>38.3445251008004</c:v>
                </c:pt>
                <c:pt idx="2">
                  <c:v>38.49767511739218</c:v>
                </c:pt>
                <c:pt idx="3">
                  <c:v>39.11442166746981</c:v>
                </c:pt>
                <c:pt idx="4">
                  <c:v>39.45538091135762</c:v>
                </c:pt>
                <c:pt idx="5">
                  <c:v>38.73910189350215</c:v>
                </c:pt>
                <c:pt idx="6">
                  <c:v>36.39116285696657</c:v>
                </c:pt>
                <c:pt idx="7">
                  <c:v>36.82985233948007</c:v>
                </c:pt>
                <c:pt idx="8">
                  <c:v>36.87962143076829</c:v>
                </c:pt>
                <c:pt idx="9">
                  <c:v>35.69696800682012</c:v>
                </c:pt>
                <c:pt idx="10">
                  <c:v>34.94681999787338</c:v>
                </c:pt>
                <c:pt idx="11">
                  <c:v>34.71519728455061</c:v>
                </c:pt>
                <c:pt idx="12">
                  <c:v>34.89391831420375</c:v>
                </c:pt>
                <c:pt idx="13">
                  <c:v>35.12141930056617</c:v>
                </c:pt>
              </c:numCache>
            </c:numRef>
          </c:val>
          <c:smooth val="0"/>
          <c:extLst xmlns:c16r2="http://schemas.microsoft.com/office/drawing/2015/06/chart">
            <c:ext xmlns:c16="http://schemas.microsoft.com/office/drawing/2014/chart" uri="{C3380CC4-5D6E-409C-BE32-E72D297353CC}">
              <c16:uniqueId val="{00000002-2D10-4FD2-A710-AD958FDEF291}"/>
            </c:ext>
          </c:extLst>
        </c:ser>
        <c:dLbls>
          <c:showLegendKey val="0"/>
          <c:showVal val="0"/>
          <c:showCatName val="0"/>
          <c:showSerName val="0"/>
          <c:showPercent val="0"/>
          <c:showBubbleSize val="0"/>
        </c:dLbls>
        <c:smooth val="0"/>
        <c:axId val="-2038502224"/>
        <c:axId val="-2038499024"/>
      </c:lineChart>
      <c:catAx>
        <c:axId val="-2038502224"/>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38499024"/>
        <c:crosses val="autoZero"/>
        <c:auto val="1"/>
        <c:lblAlgn val="ctr"/>
        <c:lblOffset val="100"/>
        <c:tickLblSkip val="2"/>
        <c:tickMarkSkip val="1"/>
        <c:noMultiLvlLbl val="0"/>
      </c:catAx>
      <c:valAx>
        <c:axId val="-2038499024"/>
        <c:scaling>
          <c:orientation val="minMax"/>
          <c:max val="50.0"/>
          <c:min val="34.0"/>
        </c:scaling>
        <c:delete val="0"/>
        <c:axPos val="l"/>
        <c:numFmt formatCode="General" sourceLinked="1"/>
        <c:majorTickMark val="out"/>
        <c:minorTickMark val="none"/>
        <c:tickLblPos val="nextTo"/>
        <c:crossAx val="-2038502224"/>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812801</xdr:colOff>
      <xdr:row>4</xdr:row>
      <xdr:rowOff>25400</xdr:rowOff>
    </xdr:from>
    <xdr:to>
      <xdr:col>5</xdr:col>
      <xdr:colOff>63501</xdr:colOff>
      <xdr:row>18</xdr:row>
      <xdr:rowOff>112569</xdr:rowOff>
    </xdr:to>
    <xdr:graphicFrame macro="">
      <xdr:nvGraphicFramePr>
        <xdr:cNvPr id="4" name="Chart 3">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63500</xdr:colOff>
      <xdr:row>2</xdr:row>
      <xdr:rowOff>88900</xdr:rowOff>
    </xdr:from>
    <xdr:to>
      <xdr:col>5</xdr:col>
      <xdr:colOff>124033</xdr:colOff>
      <xdr:row>20</xdr:row>
      <xdr:rowOff>0</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0.14988</cdr:x>
      <cdr:y>0.0671</cdr:y>
    </cdr:from>
    <cdr:to>
      <cdr:x>0.38762</cdr:x>
      <cdr:y>0.227</cdr:y>
    </cdr:to>
    <cdr:sp macro="" textlink="">
      <cdr:nvSpPr>
        <cdr:cNvPr id="2" name="TextBox 1"/>
        <cdr:cNvSpPr txBox="1"/>
      </cdr:nvSpPr>
      <cdr:spPr>
        <a:xfrm xmlns:a="http://schemas.openxmlformats.org/drawingml/2006/main">
          <a:off x="499448" y="221892"/>
          <a:ext cx="792217" cy="5287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0">
              <a:solidFill>
                <a:schemeClr val="tx1"/>
              </a:solidFill>
              <a:latin typeface="Times New Roman" charset="0"/>
              <a:ea typeface="Times New Roman" charset="0"/>
              <a:cs typeface="Times New Roman" charset="0"/>
            </a:rPr>
            <a:t>2013 forecast</a:t>
          </a:r>
        </a:p>
      </cdr:txBody>
    </cdr:sp>
  </cdr:relSizeAnchor>
  <cdr:relSizeAnchor xmlns:cdr="http://schemas.openxmlformats.org/drawingml/2006/chartDrawing">
    <cdr:from>
      <cdr:x>0.33416</cdr:x>
      <cdr:y>0.10952</cdr:y>
    </cdr:from>
    <cdr:to>
      <cdr:x>0.57191</cdr:x>
      <cdr:y>0.21164</cdr:y>
    </cdr:to>
    <cdr:sp macro="" textlink="">
      <cdr:nvSpPr>
        <cdr:cNvPr id="3" name="TextBox 1"/>
        <cdr:cNvSpPr txBox="1"/>
      </cdr:nvSpPr>
      <cdr:spPr>
        <a:xfrm xmlns:a="http://schemas.openxmlformats.org/drawingml/2006/main">
          <a:off x="1113505" y="362141"/>
          <a:ext cx="792250" cy="337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2014 forecast</a:t>
          </a:r>
        </a:p>
      </cdr:txBody>
    </cdr:sp>
  </cdr:relSizeAnchor>
  <cdr:relSizeAnchor xmlns:cdr="http://schemas.openxmlformats.org/drawingml/2006/chartDrawing">
    <cdr:from>
      <cdr:x>0.50248</cdr:x>
      <cdr:y>0.07768</cdr:y>
    </cdr:from>
    <cdr:to>
      <cdr:x>0.7866</cdr:x>
      <cdr:y>0.16061</cdr:y>
    </cdr:to>
    <cdr:sp macro="" textlink="">
      <cdr:nvSpPr>
        <cdr:cNvPr id="4" name="TextBox 1"/>
        <cdr:cNvSpPr txBox="1"/>
      </cdr:nvSpPr>
      <cdr:spPr>
        <a:xfrm xmlns:a="http://schemas.openxmlformats.org/drawingml/2006/main">
          <a:off x="1674395" y="256853"/>
          <a:ext cx="946768" cy="274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2015 forecast</a:t>
          </a:r>
        </a:p>
      </cdr:txBody>
    </cdr:sp>
  </cdr:relSizeAnchor>
  <cdr:relSizeAnchor xmlns:cdr="http://schemas.openxmlformats.org/drawingml/2006/chartDrawing">
    <cdr:from>
      <cdr:x>0.5882</cdr:x>
      <cdr:y>0.13608</cdr:y>
    </cdr:from>
    <cdr:to>
      <cdr:x>0.82595</cdr:x>
      <cdr:y>0.23821</cdr:y>
    </cdr:to>
    <cdr:sp macro="" textlink="">
      <cdr:nvSpPr>
        <cdr:cNvPr id="5" name="TextBox 1"/>
        <cdr:cNvSpPr txBox="1"/>
      </cdr:nvSpPr>
      <cdr:spPr>
        <a:xfrm xmlns:a="http://schemas.openxmlformats.org/drawingml/2006/main">
          <a:off x="1960038" y="449983"/>
          <a:ext cx="792250" cy="337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2016 forecast</a:t>
          </a:r>
        </a:p>
      </cdr:txBody>
    </cdr:sp>
  </cdr:relSizeAnchor>
  <cdr:relSizeAnchor xmlns:cdr="http://schemas.openxmlformats.org/drawingml/2006/chartDrawing">
    <cdr:from>
      <cdr:x>0.72829</cdr:x>
      <cdr:y>0</cdr:y>
    </cdr:from>
    <cdr:to>
      <cdr:x>0.96603</cdr:x>
      <cdr:y>0.10212</cdr:y>
    </cdr:to>
    <cdr:sp macro="" textlink="">
      <cdr:nvSpPr>
        <cdr:cNvPr id="6" name="TextBox 1"/>
        <cdr:cNvSpPr txBox="1"/>
      </cdr:nvSpPr>
      <cdr:spPr>
        <a:xfrm xmlns:a="http://schemas.openxmlformats.org/drawingml/2006/main">
          <a:off x="2426863" y="0"/>
          <a:ext cx="792217" cy="337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2017 forecast</a:t>
          </a:r>
        </a:p>
      </cdr:txBody>
    </cdr:sp>
  </cdr:relSizeAnchor>
  <cdr:relSizeAnchor xmlns:cdr="http://schemas.openxmlformats.org/drawingml/2006/chartDrawing">
    <cdr:from>
      <cdr:x>0.05253</cdr:x>
      <cdr:y>0.63858</cdr:y>
    </cdr:from>
    <cdr:to>
      <cdr:x>0.40446</cdr:x>
      <cdr:y>0.92602</cdr:y>
    </cdr:to>
    <cdr:sp macro="" textlink="">
      <cdr:nvSpPr>
        <cdr:cNvPr id="7" name="TextBox 1"/>
        <cdr:cNvSpPr txBox="1"/>
      </cdr:nvSpPr>
      <cdr:spPr>
        <a:xfrm xmlns:a="http://schemas.openxmlformats.org/drawingml/2006/main">
          <a:off x="175033" y="2111607"/>
          <a:ext cx="1172730" cy="950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accent5">
                  <a:lumMod val="50000"/>
                </a:schemeClr>
              </a:solidFill>
              <a:latin typeface="Times New Roman" charset="0"/>
              <a:ea typeface="Times New Roman" charset="0"/>
              <a:cs typeface="Times New Roman" charset="0"/>
            </a:rPr>
            <a:t>Solid line</a:t>
          </a:r>
          <a:r>
            <a:rPr lang="en-GB" sz="1100" b="0" baseline="0">
              <a:solidFill>
                <a:schemeClr val="accent5">
                  <a:lumMod val="50000"/>
                </a:schemeClr>
              </a:solidFill>
              <a:latin typeface="Times New Roman" charset="0"/>
              <a:ea typeface="Times New Roman" charset="0"/>
              <a:cs typeface="Times New Roman" charset="0"/>
            </a:rPr>
            <a:t> is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the actual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euro-area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core inflation</a:t>
          </a:r>
          <a:endParaRPr lang="en-GB" sz="1100" b="0">
            <a:solidFill>
              <a:schemeClr val="accent5">
                <a:lumMod val="50000"/>
              </a:schemeClr>
            </a:solidFill>
            <a:latin typeface="Times New Roman" charset="0"/>
            <a:ea typeface="Times New Roman" charset="0"/>
            <a:cs typeface="Times New Roman" charset="0"/>
          </a:endParaRPr>
        </a:p>
      </cdr:txBody>
    </cdr:sp>
  </cdr:relSizeAnchor>
  <cdr:relSizeAnchor xmlns:cdr="http://schemas.openxmlformats.org/drawingml/2006/chartDrawing">
    <cdr:from>
      <cdr:x>0.78015</cdr:x>
      <cdr:y>0.34121</cdr:y>
    </cdr:from>
    <cdr:to>
      <cdr:x>1</cdr:x>
      <cdr:y>0.4793</cdr:y>
    </cdr:to>
    <cdr:sp macro="" textlink="">
      <cdr:nvSpPr>
        <cdr:cNvPr id="8" name="TextBox 7"/>
        <cdr:cNvSpPr txBox="1"/>
      </cdr:nvSpPr>
      <cdr:spPr>
        <a:xfrm xmlns:a="http://schemas.openxmlformats.org/drawingml/2006/main">
          <a:off x="2599686" y="1128282"/>
          <a:ext cx="732595" cy="456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0">
              <a:solidFill>
                <a:schemeClr val="tx1"/>
              </a:solidFill>
              <a:latin typeface="Times New Roman" charset="0"/>
              <a:ea typeface="Times New Roman" charset="0"/>
              <a:cs typeface="Times New Roman" charset="0"/>
            </a:rPr>
            <a:t>2018 forecast</a:t>
          </a:r>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7</xdr:col>
      <xdr:colOff>800100</xdr:colOff>
      <xdr:row>21</xdr:row>
      <xdr:rowOff>25400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0.08442</cdr:x>
      <cdr:y>0.29537</cdr:y>
    </cdr:from>
    <cdr:to>
      <cdr:x>0.49784</cdr:x>
      <cdr:y>0.50178</cdr:y>
    </cdr:to>
    <cdr:sp macro="" textlink="">
      <cdr:nvSpPr>
        <cdr:cNvPr id="2" name="TextBox 1"/>
        <cdr:cNvSpPr txBox="1"/>
      </cdr:nvSpPr>
      <cdr:spPr>
        <a:xfrm xmlns:a="http://schemas.openxmlformats.org/drawingml/2006/main">
          <a:off x="495300" y="1054100"/>
          <a:ext cx="2425700" cy="7366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Times New Roman" charset="0"/>
              <a:ea typeface="Times New Roman" charset="0"/>
              <a:cs typeface="Times New Roman" charset="0"/>
            </a:rPr>
            <a:t>ECB</a:t>
          </a:r>
          <a:r>
            <a:rPr lang="en-US" sz="1200" b="1" baseline="0">
              <a:latin typeface="Times New Roman" charset="0"/>
              <a:ea typeface="Times New Roman" charset="0"/>
              <a:cs typeface="Times New Roman" charset="0"/>
            </a:rPr>
            <a:t> bond purchases in flow from March 2015, but unable to raise economic growth </a:t>
          </a:r>
          <a:endParaRPr lang="en-US" sz="1200" b="1">
            <a:latin typeface="Times New Roman" charset="0"/>
            <a:ea typeface="Times New Roman" charset="0"/>
            <a:cs typeface="Times New Roman"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50800</xdr:colOff>
      <xdr:row>2</xdr:row>
      <xdr:rowOff>50800</xdr:rowOff>
    </xdr:from>
    <xdr:to>
      <xdr:col>6</xdr:col>
      <xdr:colOff>146050</xdr:colOff>
      <xdr:row>16</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0.43759</cdr:x>
      <cdr:y>0.66204</cdr:y>
    </cdr:from>
    <cdr:to>
      <cdr:x>0.90075</cdr:x>
      <cdr:y>0.84722</cdr:y>
    </cdr:to>
    <cdr:sp macro="" textlink="">
      <cdr:nvSpPr>
        <cdr:cNvPr id="2" name="TextBox 1"/>
        <cdr:cNvSpPr txBox="1"/>
      </cdr:nvSpPr>
      <cdr:spPr>
        <a:xfrm xmlns:a="http://schemas.openxmlformats.org/drawingml/2006/main">
          <a:off x="1847850" y="1816100"/>
          <a:ext cx="1955800" cy="50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latin typeface="Times New Roman" charset="0"/>
              <a:ea typeface="Times New Roman" charset="0"/>
              <a:cs typeface="Times New Roman" charset="0"/>
            </a:rPr>
            <a:t>Financial sector performance (right,</a:t>
          </a:r>
          <a:r>
            <a:rPr lang="en-US" sz="1100" baseline="0">
              <a:latin typeface="Times New Roman" charset="0"/>
              <a:ea typeface="Times New Roman" charset="0"/>
              <a:cs typeface="Times New Roman" charset="0"/>
            </a:rPr>
            <a:t> index)</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cdr:x>
      <cdr:y>0.48148</cdr:y>
    </cdr:from>
    <cdr:to>
      <cdr:x>0.46316</cdr:x>
      <cdr:y>0.66667</cdr:y>
    </cdr:to>
    <cdr:sp macro="" textlink="">
      <cdr:nvSpPr>
        <cdr:cNvPr id="3" name="TextBox 2"/>
        <cdr:cNvSpPr txBox="1"/>
      </cdr:nvSpPr>
      <cdr:spPr>
        <a:xfrm xmlns:a="http://schemas.openxmlformats.org/drawingml/2006/main">
          <a:off x="0" y="1320800"/>
          <a:ext cx="1955800" cy="50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rgbClr val="C00000"/>
              </a:solidFill>
              <a:latin typeface="Times New Roman" charset="0"/>
              <a:ea typeface="Times New Roman" charset="0"/>
              <a:cs typeface="Times New Roman" charset="0"/>
            </a:rPr>
            <a:t>Government bond yield</a:t>
          </a:r>
          <a:endParaRPr lang="en-US" sz="1100" baseline="0">
            <a:solidFill>
              <a:srgbClr val="C00000"/>
            </a:solidFill>
            <a:latin typeface="Times New Roman" charset="0"/>
            <a:ea typeface="Times New Roman" charset="0"/>
            <a:cs typeface="Times New Roman" charset="0"/>
          </a:endParaRPr>
        </a:p>
        <a:p xmlns:a="http://schemas.openxmlformats.org/drawingml/2006/main">
          <a:pPr algn="r"/>
          <a:r>
            <a:rPr lang="en-US" sz="1100" baseline="0">
              <a:solidFill>
                <a:srgbClr val="C00000"/>
              </a:solidFill>
              <a:latin typeface="Times New Roman" charset="0"/>
              <a:ea typeface="Times New Roman" charset="0"/>
              <a:cs typeface="Times New Roman" charset="0"/>
            </a:rPr>
            <a:t>(left, percent)</a:t>
          </a:r>
          <a:endParaRPr lang="en-US" sz="1100">
            <a:solidFill>
              <a:srgbClr val="C00000"/>
            </a:solidFill>
            <a:latin typeface="Times New Roman" charset="0"/>
            <a:ea typeface="Times New Roman" charset="0"/>
            <a:cs typeface="Times New Roman"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10</xdr:col>
      <xdr:colOff>33675</xdr:colOff>
      <xdr:row>3</xdr:row>
      <xdr:rowOff>90630</xdr:rowOff>
    </xdr:from>
    <xdr:to>
      <xdr:col>13</xdr:col>
      <xdr:colOff>829734</xdr:colOff>
      <xdr:row>18</xdr:row>
      <xdr:rowOff>101599</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18.xml><?xml version="1.0" encoding="utf-8"?>
<xdr:wsDr xmlns:xdr="http://schemas.openxmlformats.org/drawingml/2006/spreadsheetDrawing" xmlns:a="http://schemas.openxmlformats.org/drawingml/2006/main">
  <xdr:twoCellAnchor>
    <xdr:from>
      <xdr:col>6</xdr:col>
      <xdr:colOff>8193</xdr:colOff>
      <xdr:row>2</xdr:row>
      <xdr:rowOff>82753</xdr:rowOff>
    </xdr:from>
    <xdr:to>
      <xdr:col>12</xdr:col>
      <xdr:colOff>16933</xdr:colOff>
      <xdr:row>21</xdr:row>
      <xdr:rowOff>118533</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0.6673</cdr:x>
      <cdr:y>0.20352</cdr:y>
    </cdr:from>
    <cdr:to>
      <cdr:x>1</cdr:x>
      <cdr:y>0.35412</cdr:y>
    </cdr:to>
    <cdr:sp macro="" textlink="">
      <cdr:nvSpPr>
        <cdr:cNvPr id="3" name="TextBox 2"/>
        <cdr:cNvSpPr txBox="1"/>
      </cdr:nvSpPr>
      <cdr:spPr>
        <a:xfrm xmlns:a="http://schemas.openxmlformats.org/drawingml/2006/main">
          <a:off x="3056740" y="772361"/>
          <a:ext cx="1524000" cy="571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2.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20.xml><?xml version="1.0" encoding="utf-8"?>
<xdr:wsDr xmlns:xdr="http://schemas.openxmlformats.org/drawingml/2006/spreadsheetDrawing" xmlns:a="http://schemas.openxmlformats.org/drawingml/2006/main">
  <xdr:twoCellAnchor>
    <xdr:from>
      <xdr:col>6</xdr:col>
      <xdr:colOff>34017</xdr:colOff>
      <xdr:row>1</xdr:row>
      <xdr:rowOff>77561</xdr:rowOff>
    </xdr:from>
    <xdr:to>
      <xdr:col>14</xdr:col>
      <xdr:colOff>663097</xdr:colOff>
      <xdr:row>19</xdr:row>
      <xdr:rowOff>78672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0.76854</cdr:x>
      <cdr:y>0.06853</cdr:y>
    </cdr:from>
    <cdr:to>
      <cdr:x>0.86625</cdr:x>
      <cdr:y>0.23263</cdr:y>
    </cdr:to>
    <cdr:sp macro="" textlink="">
      <cdr:nvSpPr>
        <cdr:cNvPr id="3" name="TextBox 2"/>
        <cdr:cNvSpPr txBox="1"/>
      </cdr:nvSpPr>
      <cdr:spPr>
        <a:xfrm xmlns:a="http://schemas.openxmlformats.org/drawingml/2006/main">
          <a:off x="4540362" y="239939"/>
          <a:ext cx="577267" cy="5745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0.74948</cdr:x>
      <cdr:y>0.11853</cdr:y>
    </cdr:from>
    <cdr:to>
      <cdr:x>0.9668</cdr:x>
      <cdr:y>0.35362</cdr:y>
    </cdr:to>
    <cdr:sp macro="" textlink="">
      <cdr:nvSpPr>
        <cdr:cNvPr id="2" name="TextBox 3">
          <a:extLst xmlns:a="http://schemas.openxmlformats.org/drawingml/2006/main">
            <a:ext uri="{FF2B5EF4-FFF2-40B4-BE49-F238E27FC236}">
              <a16:creationId xmlns="" xmlns:a16="http://schemas.microsoft.com/office/drawing/2014/main" xmlns:lc="http://schemas.openxmlformats.org/drawingml/2006/lockedCanvas" id="{446D02B2-B9D6-4E54-9E6D-708AD00B2A4A}"/>
            </a:ext>
          </a:extLst>
        </cdr:cNvPr>
        <cdr:cNvSpPr txBox="1"/>
      </cdr:nvSpPr>
      <cdr:spPr>
        <a:xfrm xmlns:a="http://schemas.openxmlformats.org/drawingml/2006/main">
          <a:off x="4532676" y="421625"/>
          <a:ext cx="1314297" cy="83624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effectLst/>
              <a:latin typeface="Times New Roman" charset="0"/>
              <a:ea typeface="Times New Roman" charset="0"/>
              <a:cs typeface="Times New Roman" charset="0"/>
            </a:rPr>
            <a:t>Share of 25 to 34 year-olds among  migrants with college degrees (right)</a:t>
          </a:r>
          <a:endParaRPr lang="en-GB" sz="1100">
            <a:effectLst/>
            <a:latin typeface="Times New Roman" charset="0"/>
            <a:ea typeface="Times New Roman" charset="0"/>
            <a:cs typeface="Times New Roman" charset="0"/>
          </a:endParaRPr>
        </a:p>
        <a:p xmlns:a="http://schemas.openxmlformats.org/drawingml/2006/main">
          <a:endParaRPr lang="en-US" sz="1100" baseline="0">
            <a:solidFill>
              <a:schemeClr val="bg2">
                <a:lumMod val="25000"/>
              </a:schemeClr>
            </a:solidFill>
            <a:latin typeface="Times New Roman" charset="0"/>
            <a:ea typeface="Times New Roman" charset="0"/>
            <a:cs typeface="Times New Roman" charset="0"/>
          </a:endParaRPr>
        </a:p>
        <a:p xmlns:a="http://schemas.openxmlformats.org/drawingml/2006/main">
          <a:r>
            <a:rPr lang="en-US" sz="1100" baseline="0">
              <a:solidFill>
                <a:schemeClr val="bg2">
                  <a:lumMod val="25000"/>
                </a:schemeClr>
              </a:solidFill>
              <a:latin typeface="Times New Roman" charset="0"/>
              <a:ea typeface="Times New Roman" charset="0"/>
              <a:cs typeface="Times New Roman" charset="0"/>
            </a:rPr>
            <a:t/>
          </a:r>
          <a:br>
            <a:rPr lang="en-US" sz="1100" baseline="0">
              <a:solidFill>
                <a:schemeClr val="bg2">
                  <a:lumMod val="25000"/>
                </a:schemeClr>
              </a:solidFill>
              <a:latin typeface="Times New Roman" charset="0"/>
              <a:ea typeface="Times New Roman" charset="0"/>
              <a:cs typeface="Times New Roman" charset="0"/>
            </a:rPr>
          </a:br>
          <a:endParaRPr lang="en-US" sz="1100" baseline="0">
            <a:latin typeface="Times New Roman" charset="0"/>
            <a:ea typeface="Times New Roman" charset="0"/>
            <a:cs typeface="Times New Roman" charset="0"/>
          </a:endParaRPr>
        </a:p>
        <a:p xmlns:a="http://schemas.openxmlformats.org/drawingml/2006/main">
          <a:endParaRPr lang="en-US" sz="1100" baseline="0">
            <a:latin typeface="Times New Roman" charset="0"/>
            <a:ea typeface="Times New Roman" charset="0"/>
            <a:cs typeface="Times New Roman" charset="0"/>
          </a:endParaRPr>
        </a:p>
        <a:p xmlns:a="http://schemas.openxmlformats.org/drawingml/2006/main">
          <a:endParaRPr lang="en-US" sz="1100">
            <a:latin typeface="Times New Roman" charset="0"/>
            <a:ea typeface="Times New Roman" charset="0"/>
            <a:cs typeface="Times New Roman"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57897</xdr:colOff>
      <xdr:row>2</xdr:row>
      <xdr:rowOff>141613</xdr:rowOff>
    </xdr:from>
    <xdr:to>
      <xdr:col>9</xdr:col>
      <xdr:colOff>952500</xdr:colOff>
      <xdr:row>16</xdr:row>
      <xdr:rowOff>98394</xdr:rowOff>
    </xdr:to>
    <xdr:graphicFrame macro="">
      <xdr:nvGraphicFramePr>
        <xdr:cNvPr id="2" name="Chart 1">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946957</xdr:colOff>
      <xdr:row>3</xdr:row>
      <xdr:rowOff>119995</xdr:rowOff>
    </xdr:from>
    <xdr:to>
      <xdr:col>9</xdr:col>
      <xdr:colOff>187679</xdr:colOff>
      <xdr:row>17</xdr:row>
      <xdr:rowOff>51</xdr:rowOff>
    </xdr:to>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0.50495</cdr:x>
      <cdr:y>0.10802</cdr:y>
    </cdr:from>
    <cdr:to>
      <cdr:x>0.71859</cdr:x>
      <cdr:y>0.19849</cdr:y>
    </cdr:to>
    <cdr:sp macro="" textlink="">
      <cdr:nvSpPr>
        <cdr:cNvPr id="2" name="TextBox 1"/>
        <cdr:cNvSpPr txBox="1"/>
      </cdr:nvSpPr>
      <cdr:spPr>
        <a:xfrm xmlns:a="http://schemas.openxmlformats.org/drawingml/2006/main">
          <a:off x="2520202" y="286413"/>
          <a:ext cx="1066278" cy="239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United</a:t>
          </a:r>
          <a:r>
            <a:rPr lang="en-US" sz="1100" baseline="0">
              <a:latin typeface="Times New Roman" charset="0"/>
              <a:ea typeface="Times New Roman" charset="0"/>
              <a:cs typeface="Times New Roman" charset="0"/>
            </a:rPr>
            <a:t> States</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0.63085</cdr:x>
      <cdr:y>0.4875</cdr:y>
    </cdr:from>
    <cdr:to>
      <cdr:x>0.80139</cdr:x>
      <cdr:y>0.57635</cdr:y>
    </cdr:to>
    <cdr:sp macro="" textlink="">
      <cdr:nvSpPr>
        <cdr:cNvPr id="3" name="TextBox 2"/>
        <cdr:cNvSpPr txBox="1"/>
      </cdr:nvSpPr>
      <cdr:spPr>
        <a:xfrm xmlns:a="http://schemas.openxmlformats.org/drawingml/2006/main">
          <a:off x="3148568" y="1292590"/>
          <a:ext cx="851165" cy="235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Euro</a:t>
          </a:r>
          <a:r>
            <a:rPr lang="en-US" sz="1100" baseline="0">
              <a:latin typeface="Times New Roman" charset="0"/>
              <a:ea typeface="Times New Roman" charset="0"/>
              <a:cs typeface="Times New Roman" charset="0"/>
            </a:rPr>
            <a:t> Area</a:t>
          </a:r>
        </a:p>
        <a:p xmlns:a="http://schemas.openxmlformats.org/drawingml/2006/main">
          <a:endParaRPr lang="en-US" sz="1100">
            <a:latin typeface="Times New Roman" charset="0"/>
            <a:ea typeface="Times New Roman" charset="0"/>
            <a:cs typeface="Times New Roman"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83011</xdr:colOff>
      <xdr:row>2</xdr:row>
      <xdr:rowOff>113177</xdr:rowOff>
    </xdr:from>
    <xdr:to>
      <xdr:col>14</xdr:col>
      <xdr:colOff>803944</xdr:colOff>
      <xdr:row>19</xdr:row>
      <xdr:rowOff>23737</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0.14988</cdr:x>
      <cdr:y>0.0671</cdr:y>
    </cdr:from>
    <cdr:to>
      <cdr:x>0.38762</cdr:x>
      <cdr:y>0.227</cdr:y>
    </cdr:to>
    <cdr:sp macro="" textlink="">
      <cdr:nvSpPr>
        <cdr:cNvPr id="2" name="TextBox 1"/>
        <cdr:cNvSpPr txBox="1"/>
      </cdr:nvSpPr>
      <cdr:spPr>
        <a:xfrm xmlns:a="http://schemas.openxmlformats.org/drawingml/2006/main">
          <a:off x="499448" y="221892"/>
          <a:ext cx="792217" cy="5287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0">
              <a:solidFill>
                <a:schemeClr val="tx1"/>
              </a:solidFill>
              <a:latin typeface="Times New Roman" charset="0"/>
              <a:ea typeface="Times New Roman" charset="0"/>
              <a:cs typeface="Times New Roman" charset="0"/>
            </a:rPr>
            <a:t>2013 forecast</a:t>
          </a:r>
        </a:p>
      </cdr:txBody>
    </cdr:sp>
  </cdr:relSizeAnchor>
  <cdr:relSizeAnchor xmlns:cdr="http://schemas.openxmlformats.org/drawingml/2006/chartDrawing">
    <cdr:from>
      <cdr:x>0.33416</cdr:x>
      <cdr:y>0.10952</cdr:y>
    </cdr:from>
    <cdr:to>
      <cdr:x>0.57191</cdr:x>
      <cdr:y>0.21164</cdr:y>
    </cdr:to>
    <cdr:sp macro="" textlink="">
      <cdr:nvSpPr>
        <cdr:cNvPr id="3" name="TextBox 1"/>
        <cdr:cNvSpPr txBox="1"/>
      </cdr:nvSpPr>
      <cdr:spPr>
        <a:xfrm xmlns:a="http://schemas.openxmlformats.org/drawingml/2006/main">
          <a:off x="1113505" y="362141"/>
          <a:ext cx="792250" cy="337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2014 forecast</a:t>
          </a:r>
        </a:p>
      </cdr:txBody>
    </cdr:sp>
  </cdr:relSizeAnchor>
  <cdr:relSizeAnchor xmlns:cdr="http://schemas.openxmlformats.org/drawingml/2006/chartDrawing">
    <cdr:from>
      <cdr:x>0.50248</cdr:x>
      <cdr:y>0.07768</cdr:y>
    </cdr:from>
    <cdr:to>
      <cdr:x>0.7866</cdr:x>
      <cdr:y>0.16061</cdr:y>
    </cdr:to>
    <cdr:sp macro="" textlink="">
      <cdr:nvSpPr>
        <cdr:cNvPr id="4" name="TextBox 1"/>
        <cdr:cNvSpPr txBox="1"/>
      </cdr:nvSpPr>
      <cdr:spPr>
        <a:xfrm xmlns:a="http://schemas.openxmlformats.org/drawingml/2006/main">
          <a:off x="1674395" y="256853"/>
          <a:ext cx="946768" cy="274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2015 forecast</a:t>
          </a:r>
        </a:p>
      </cdr:txBody>
    </cdr:sp>
  </cdr:relSizeAnchor>
  <cdr:relSizeAnchor xmlns:cdr="http://schemas.openxmlformats.org/drawingml/2006/chartDrawing">
    <cdr:from>
      <cdr:x>0.5882</cdr:x>
      <cdr:y>0.13608</cdr:y>
    </cdr:from>
    <cdr:to>
      <cdr:x>0.82595</cdr:x>
      <cdr:y>0.23821</cdr:y>
    </cdr:to>
    <cdr:sp macro="" textlink="">
      <cdr:nvSpPr>
        <cdr:cNvPr id="5" name="TextBox 1"/>
        <cdr:cNvSpPr txBox="1"/>
      </cdr:nvSpPr>
      <cdr:spPr>
        <a:xfrm xmlns:a="http://schemas.openxmlformats.org/drawingml/2006/main">
          <a:off x="1960038" y="449983"/>
          <a:ext cx="792250" cy="337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2016 forecast</a:t>
          </a:r>
        </a:p>
      </cdr:txBody>
    </cdr:sp>
  </cdr:relSizeAnchor>
  <cdr:relSizeAnchor xmlns:cdr="http://schemas.openxmlformats.org/drawingml/2006/chartDrawing">
    <cdr:from>
      <cdr:x>0.72829</cdr:x>
      <cdr:y>0</cdr:y>
    </cdr:from>
    <cdr:to>
      <cdr:x>0.96603</cdr:x>
      <cdr:y>0.10212</cdr:y>
    </cdr:to>
    <cdr:sp macro="" textlink="">
      <cdr:nvSpPr>
        <cdr:cNvPr id="6" name="TextBox 1"/>
        <cdr:cNvSpPr txBox="1"/>
      </cdr:nvSpPr>
      <cdr:spPr>
        <a:xfrm xmlns:a="http://schemas.openxmlformats.org/drawingml/2006/main">
          <a:off x="2426863" y="0"/>
          <a:ext cx="792217" cy="337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tx1"/>
              </a:solidFill>
              <a:latin typeface="Times New Roman" charset="0"/>
              <a:ea typeface="Times New Roman" charset="0"/>
              <a:cs typeface="Times New Roman" charset="0"/>
            </a:rPr>
            <a:t>2017 forecast</a:t>
          </a:r>
        </a:p>
      </cdr:txBody>
    </cdr:sp>
  </cdr:relSizeAnchor>
  <cdr:relSizeAnchor xmlns:cdr="http://schemas.openxmlformats.org/drawingml/2006/chartDrawing">
    <cdr:from>
      <cdr:x>0.05253</cdr:x>
      <cdr:y>0.63858</cdr:y>
    </cdr:from>
    <cdr:to>
      <cdr:x>0.40446</cdr:x>
      <cdr:y>0.92602</cdr:y>
    </cdr:to>
    <cdr:sp macro="" textlink="">
      <cdr:nvSpPr>
        <cdr:cNvPr id="7" name="TextBox 1"/>
        <cdr:cNvSpPr txBox="1"/>
      </cdr:nvSpPr>
      <cdr:spPr>
        <a:xfrm xmlns:a="http://schemas.openxmlformats.org/drawingml/2006/main">
          <a:off x="175033" y="2111607"/>
          <a:ext cx="1172730" cy="950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solidFill>
                <a:schemeClr val="accent5">
                  <a:lumMod val="50000"/>
                </a:schemeClr>
              </a:solidFill>
              <a:latin typeface="Times New Roman" charset="0"/>
              <a:ea typeface="Times New Roman" charset="0"/>
              <a:cs typeface="Times New Roman" charset="0"/>
            </a:rPr>
            <a:t>Solid line</a:t>
          </a:r>
          <a:r>
            <a:rPr lang="en-GB" sz="1100" b="0" baseline="0">
              <a:solidFill>
                <a:schemeClr val="accent5">
                  <a:lumMod val="50000"/>
                </a:schemeClr>
              </a:solidFill>
              <a:latin typeface="Times New Roman" charset="0"/>
              <a:ea typeface="Times New Roman" charset="0"/>
              <a:cs typeface="Times New Roman" charset="0"/>
            </a:rPr>
            <a:t> is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the actual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euro-area </a:t>
          </a:r>
        </a:p>
        <a:p xmlns:a="http://schemas.openxmlformats.org/drawingml/2006/main">
          <a:pPr algn="ctr"/>
          <a:r>
            <a:rPr lang="en-GB" sz="1100" b="0" baseline="0">
              <a:solidFill>
                <a:schemeClr val="accent5">
                  <a:lumMod val="50000"/>
                </a:schemeClr>
              </a:solidFill>
              <a:latin typeface="Times New Roman" charset="0"/>
              <a:ea typeface="Times New Roman" charset="0"/>
              <a:cs typeface="Times New Roman" charset="0"/>
            </a:rPr>
            <a:t>core inflation</a:t>
          </a:r>
          <a:endParaRPr lang="en-GB" sz="1100" b="0">
            <a:solidFill>
              <a:schemeClr val="accent5">
                <a:lumMod val="50000"/>
              </a:schemeClr>
            </a:solidFill>
            <a:latin typeface="Times New Roman" charset="0"/>
            <a:ea typeface="Times New Roman" charset="0"/>
            <a:cs typeface="Times New Roman" charset="0"/>
          </a:endParaRPr>
        </a:p>
      </cdr:txBody>
    </cdr:sp>
  </cdr:relSizeAnchor>
  <cdr:relSizeAnchor xmlns:cdr="http://schemas.openxmlformats.org/drawingml/2006/chartDrawing">
    <cdr:from>
      <cdr:x>0.78015</cdr:x>
      <cdr:y>0.34121</cdr:y>
    </cdr:from>
    <cdr:to>
      <cdr:x>1</cdr:x>
      <cdr:y>0.4793</cdr:y>
    </cdr:to>
    <cdr:sp macro="" textlink="">
      <cdr:nvSpPr>
        <cdr:cNvPr id="8" name="TextBox 7"/>
        <cdr:cNvSpPr txBox="1"/>
      </cdr:nvSpPr>
      <cdr:spPr>
        <a:xfrm xmlns:a="http://schemas.openxmlformats.org/drawingml/2006/main">
          <a:off x="2599686" y="1128282"/>
          <a:ext cx="732595" cy="456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100" b="0">
              <a:solidFill>
                <a:schemeClr val="tx1"/>
              </a:solidFill>
              <a:latin typeface="Times New Roman" charset="0"/>
              <a:ea typeface="Times New Roman" charset="0"/>
              <a:cs typeface="Times New Roman" charset="0"/>
            </a:rPr>
            <a:t>2018 forecast</a:t>
          </a:r>
        </a:p>
        <a:p xmlns:a="http://schemas.openxmlformats.org/drawingml/2006/main">
          <a:endParaRPr lang="en-US" sz="1100"/>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25</xdr:row>
      <xdr:rowOff>12700</xdr:rowOff>
    </xdr:from>
    <xdr:to>
      <xdr:col>6</xdr:col>
      <xdr:colOff>304800</xdr:colOff>
      <xdr:row>42</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0.07792</cdr:x>
      <cdr:y>0.29537</cdr:y>
    </cdr:from>
    <cdr:to>
      <cdr:x>0.55195</cdr:x>
      <cdr:y>0.5089</cdr:y>
    </cdr:to>
    <cdr:sp macro="" textlink="">
      <cdr:nvSpPr>
        <cdr:cNvPr id="2" name="TextBox 1"/>
        <cdr:cNvSpPr txBox="1"/>
      </cdr:nvSpPr>
      <cdr:spPr>
        <a:xfrm xmlns:a="http://schemas.openxmlformats.org/drawingml/2006/main">
          <a:off x="457200" y="1054100"/>
          <a:ext cx="278130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0.07143</cdr:x>
      <cdr:y>0.28826</cdr:y>
    </cdr:from>
    <cdr:to>
      <cdr:x>0.4632</cdr:x>
      <cdr:y>0.46975</cdr:y>
    </cdr:to>
    <cdr:sp macro="" textlink="">
      <cdr:nvSpPr>
        <cdr:cNvPr id="3" name="TextBox 2"/>
        <cdr:cNvSpPr txBox="1"/>
      </cdr:nvSpPr>
      <cdr:spPr>
        <a:xfrm xmlns:a="http://schemas.openxmlformats.org/drawingml/2006/main">
          <a:off x="419100" y="1028700"/>
          <a:ext cx="2298700" cy="6477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Times New Roman" charset="0"/>
              <a:ea typeface="Times New Roman" charset="0"/>
              <a:cs typeface="Times New Roman" charset="0"/>
            </a:rPr>
            <a:t>ECB bond purchases in</a:t>
          </a:r>
          <a:r>
            <a:rPr lang="en-US" sz="1200" b="1" baseline="0">
              <a:latin typeface="Times New Roman" charset="0"/>
              <a:ea typeface="Times New Roman" charset="0"/>
              <a:cs typeface="Times New Roman" charset="0"/>
            </a:rPr>
            <a:t> flow from March 2015, but unable to raise economic growth</a:t>
          </a:r>
          <a:endParaRPr lang="en-US" sz="1200" b="1">
            <a:latin typeface="Times New Roman" charset="0"/>
            <a:ea typeface="Times New Roman" charset="0"/>
            <a:cs typeface="Times New Roman"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11</xdr:col>
      <xdr:colOff>44450</xdr:colOff>
      <xdr:row>2</xdr:row>
      <xdr:rowOff>50800</xdr:rowOff>
    </xdr:from>
    <xdr:to>
      <xdr:col>15</xdr:col>
      <xdr:colOff>508000</xdr:colOff>
      <xdr:row>15</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8193</xdr:colOff>
      <xdr:row>2</xdr:row>
      <xdr:rowOff>82753</xdr:rowOff>
    </xdr:from>
    <xdr:to>
      <xdr:col>7</xdr:col>
      <xdr:colOff>16933</xdr:colOff>
      <xdr:row>21</xdr:row>
      <xdr:rowOff>118533</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0.43759</cdr:x>
      <cdr:y>0.66204</cdr:y>
    </cdr:from>
    <cdr:to>
      <cdr:x>0.90075</cdr:x>
      <cdr:y>0.84722</cdr:y>
    </cdr:to>
    <cdr:sp macro="" textlink="">
      <cdr:nvSpPr>
        <cdr:cNvPr id="2" name="TextBox 1"/>
        <cdr:cNvSpPr txBox="1"/>
      </cdr:nvSpPr>
      <cdr:spPr>
        <a:xfrm xmlns:a="http://schemas.openxmlformats.org/drawingml/2006/main">
          <a:off x="1847850" y="1816100"/>
          <a:ext cx="1955800" cy="50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latin typeface="Times New Roman" charset="0"/>
              <a:ea typeface="Times New Roman" charset="0"/>
              <a:cs typeface="Times New Roman" charset="0"/>
            </a:rPr>
            <a:t>Financial sector performance (right,</a:t>
          </a:r>
          <a:r>
            <a:rPr lang="en-US" sz="1100" baseline="0">
              <a:latin typeface="Times New Roman" charset="0"/>
              <a:ea typeface="Times New Roman" charset="0"/>
              <a:cs typeface="Times New Roman" charset="0"/>
            </a:rPr>
            <a:t> index)</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cdr:x>
      <cdr:y>0.48148</cdr:y>
    </cdr:from>
    <cdr:to>
      <cdr:x>0.46316</cdr:x>
      <cdr:y>0.66667</cdr:y>
    </cdr:to>
    <cdr:sp macro="" textlink="">
      <cdr:nvSpPr>
        <cdr:cNvPr id="3" name="TextBox 2"/>
        <cdr:cNvSpPr txBox="1"/>
      </cdr:nvSpPr>
      <cdr:spPr>
        <a:xfrm xmlns:a="http://schemas.openxmlformats.org/drawingml/2006/main">
          <a:off x="0" y="1320800"/>
          <a:ext cx="1955800" cy="50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rgbClr val="C00000"/>
              </a:solidFill>
              <a:latin typeface="Times New Roman" charset="0"/>
              <a:ea typeface="Times New Roman" charset="0"/>
              <a:cs typeface="Times New Roman" charset="0"/>
            </a:rPr>
            <a:t>Government bond yield</a:t>
          </a:r>
          <a:endParaRPr lang="en-US" sz="1100" baseline="0">
            <a:solidFill>
              <a:srgbClr val="C00000"/>
            </a:solidFill>
            <a:latin typeface="Times New Roman" charset="0"/>
            <a:ea typeface="Times New Roman" charset="0"/>
            <a:cs typeface="Times New Roman" charset="0"/>
          </a:endParaRPr>
        </a:p>
        <a:p xmlns:a="http://schemas.openxmlformats.org/drawingml/2006/main">
          <a:pPr algn="r"/>
          <a:r>
            <a:rPr lang="en-US" sz="1100" baseline="0">
              <a:solidFill>
                <a:srgbClr val="C00000"/>
              </a:solidFill>
              <a:latin typeface="Times New Roman" charset="0"/>
              <a:ea typeface="Times New Roman" charset="0"/>
              <a:cs typeface="Times New Roman" charset="0"/>
            </a:rPr>
            <a:t>(left, percent)</a:t>
          </a:r>
          <a:endParaRPr lang="en-US" sz="1100">
            <a:solidFill>
              <a:srgbClr val="C00000"/>
            </a:solidFill>
            <a:latin typeface="Times New Roman" charset="0"/>
            <a:ea typeface="Times New Roman" charset="0"/>
            <a:cs typeface="Times New Roman"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0.67763</cdr:x>
      <cdr:y>0.20352</cdr:y>
    </cdr:from>
    <cdr:to>
      <cdr:x>1</cdr:x>
      <cdr:y>0.35412</cdr:y>
    </cdr:to>
    <cdr:sp macro="" textlink="">
      <cdr:nvSpPr>
        <cdr:cNvPr id="3" name="TextBox 2"/>
        <cdr:cNvSpPr txBox="1"/>
      </cdr:nvSpPr>
      <cdr:spPr>
        <a:xfrm xmlns:a="http://schemas.openxmlformats.org/drawingml/2006/main">
          <a:off x="3319207" y="793032"/>
          <a:ext cx="1579033" cy="586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269247</xdr:colOff>
      <xdr:row>19</xdr:row>
      <xdr:rowOff>128111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0.76854</cdr:x>
      <cdr:y>0.06853</cdr:y>
    </cdr:from>
    <cdr:to>
      <cdr:x>0.86625</cdr:x>
      <cdr:y>0.23263</cdr:y>
    </cdr:to>
    <cdr:sp macro="" textlink="">
      <cdr:nvSpPr>
        <cdr:cNvPr id="3" name="TextBox 2"/>
        <cdr:cNvSpPr txBox="1"/>
      </cdr:nvSpPr>
      <cdr:spPr>
        <a:xfrm xmlns:a="http://schemas.openxmlformats.org/drawingml/2006/main">
          <a:off x="4540362" y="239939"/>
          <a:ext cx="577267" cy="5745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0.74948</cdr:x>
      <cdr:y>0.11853</cdr:y>
    </cdr:from>
    <cdr:to>
      <cdr:x>0.9668</cdr:x>
      <cdr:y>0.35362</cdr:y>
    </cdr:to>
    <cdr:sp macro="" textlink="">
      <cdr:nvSpPr>
        <cdr:cNvPr id="2" name="TextBox 3">
          <a:extLst xmlns:a="http://schemas.openxmlformats.org/drawingml/2006/main">
            <a:ext uri="{FF2B5EF4-FFF2-40B4-BE49-F238E27FC236}">
              <a16:creationId xmlns="" xmlns:a16="http://schemas.microsoft.com/office/drawing/2014/main" xmlns:lc="http://schemas.openxmlformats.org/drawingml/2006/lockedCanvas" id="{446D02B2-B9D6-4E54-9E6D-708AD00B2A4A}"/>
            </a:ext>
          </a:extLst>
        </cdr:cNvPr>
        <cdr:cNvSpPr txBox="1"/>
      </cdr:nvSpPr>
      <cdr:spPr>
        <a:xfrm xmlns:a="http://schemas.openxmlformats.org/drawingml/2006/main">
          <a:off x="4532676" y="421625"/>
          <a:ext cx="1314297" cy="83624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effectLst/>
              <a:latin typeface="Times New Roman" charset="0"/>
              <a:ea typeface="Times New Roman" charset="0"/>
              <a:cs typeface="Times New Roman" charset="0"/>
            </a:rPr>
            <a:t>Share of 25 to 34 year-olds among  migrants with college degrees (right)</a:t>
          </a:r>
          <a:endParaRPr lang="en-GB" sz="1100">
            <a:effectLst/>
            <a:latin typeface="Times New Roman" charset="0"/>
            <a:ea typeface="Times New Roman" charset="0"/>
            <a:cs typeface="Times New Roman" charset="0"/>
          </a:endParaRPr>
        </a:p>
        <a:p xmlns:a="http://schemas.openxmlformats.org/drawingml/2006/main">
          <a:endParaRPr lang="en-US" sz="1100" baseline="0">
            <a:solidFill>
              <a:schemeClr val="bg2">
                <a:lumMod val="25000"/>
              </a:schemeClr>
            </a:solidFill>
            <a:latin typeface="Times New Roman" charset="0"/>
            <a:ea typeface="Times New Roman" charset="0"/>
            <a:cs typeface="Times New Roman" charset="0"/>
          </a:endParaRPr>
        </a:p>
        <a:p xmlns:a="http://schemas.openxmlformats.org/drawingml/2006/main">
          <a:r>
            <a:rPr lang="en-US" sz="1100" baseline="0">
              <a:solidFill>
                <a:schemeClr val="bg2">
                  <a:lumMod val="25000"/>
                </a:schemeClr>
              </a:solidFill>
              <a:latin typeface="Times New Roman" charset="0"/>
              <a:ea typeface="Times New Roman" charset="0"/>
              <a:cs typeface="Times New Roman" charset="0"/>
            </a:rPr>
            <a:t/>
          </a:r>
          <a:br>
            <a:rPr lang="en-US" sz="1100" baseline="0">
              <a:solidFill>
                <a:schemeClr val="bg2">
                  <a:lumMod val="25000"/>
                </a:schemeClr>
              </a:solidFill>
              <a:latin typeface="Times New Roman" charset="0"/>
              <a:ea typeface="Times New Roman" charset="0"/>
              <a:cs typeface="Times New Roman" charset="0"/>
            </a:rPr>
          </a:br>
          <a:endParaRPr lang="en-US" sz="1100" baseline="0">
            <a:latin typeface="Times New Roman" charset="0"/>
            <a:ea typeface="Times New Roman" charset="0"/>
            <a:cs typeface="Times New Roman" charset="0"/>
          </a:endParaRPr>
        </a:p>
        <a:p xmlns:a="http://schemas.openxmlformats.org/drawingml/2006/main">
          <a:endParaRPr lang="en-US" sz="1100" baseline="0">
            <a:latin typeface="Times New Roman" charset="0"/>
            <a:ea typeface="Times New Roman" charset="0"/>
            <a:cs typeface="Times New Roman" charset="0"/>
          </a:endParaRPr>
        </a:p>
        <a:p xmlns:a="http://schemas.openxmlformats.org/drawingml/2006/main">
          <a:endParaRPr lang="en-US" sz="1100">
            <a:latin typeface="Times New Roman" charset="0"/>
            <a:ea typeface="Times New Roman" charset="0"/>
            <a:cs typeface="Times New Roman"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800100</xdr:colOff>
      <xdr:row>2</xdr:row>
      <xdr:rowOff>139700</xdr:rowOff>
    </xdr:from>
    <xdr:to>
      <xdr:col>6</xdr:col>
      <xdr:colOff>630098</xdr:colOff>
      <xdr:row>16</xdr:row>
      <xdr:rowOff>105262</xdr:rowOff>
    </xdr:to>
    <xdr:graphicFrame macro="">
      <xdr:nvGraphicFramePr>
        <xdr:cNvPr id="3" name="Chart 2">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101600</xdr:colOff>
      <xdr:row>3</xdr:row>
      <xdr:rowOff>63500</xdr:rowOff>
    </xdr:from>
    <xdr:to>
      <xdr:col>7</xdr:col>
      <xdr:colOff>104322</xdr:colOff>
      <xdr:row>17</xdr:row>
      <xdr:rowOff>121356</xdr:rowOff>
    </xdr:to>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0.50495</cdr:x>
      <cdr:y>0.10802</cdr:y>
    </cdr:from>
    <cdr:to>
      <cdr:x>0.71859</cdr:x>
      <cdr:y>0.19849</cdr:y>
    </cdr:to>
    <cdr:sp macro="" textlink="">
      <cdr:nvSpPr>
        <cdr:cNvPr id="2" name="TextBox 1"/>
        <cdr:cNvSpPr txBox="1"/>
      </cdr:nvSpPr>
      <cdr:spPr>
        <a:xfrm xmlns:a="http://schemas.openxmlformats.org/drawingml/2006/main">
          <a:off x="2520202" y="286413"/>
          <a:ext cx="1066278" cy="239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United</a:t>
          </a:r>
          <a:r>
            <a:rPr lang="en-US" sz="1100" baseline="0">
              <a:latin typeface="Times New Roman" charset="0"/>
              <a:ea typeface="Times New Roman" charset="0"/>
              <a:cs typeface="Times New Roman" charset="0"/>
            </a:rPr>
            <a:t> States</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0.63085</cdr:x>
      <cdr:y>0.4875</cdr:y>
    </cdr:from>
    <cdr:to>
      <cdr:x>0.80139</cdr:x>
      <cdr:y>0.57635</cdr:y>
    </cdr:to>
    <cdr:sp macro="" textlink="">
      <cdr:nvSpPr>
        <cdr:cNvPr id="3" name="TextBox 2"/>
        <cdr:cNvSpPr txBox="1"/>
      </cdr:nvSpPr>
      <cdr:spPr>
        <a:xfrm xmlns:a="http://schemas.openxmlformats.org/drawingml/2006/main">
          <a:off x="3148568" y="1292590"/>
          <a:ext cx="851165" cy="235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Euro</a:t>
          </a:r>
          <a:r>
            <a:rPr lang="en-US" sz="1100" baseline="0">
              <a:latin typeface="Times New Roman" charset="0"/>
              <a:ea typeface="Times New Roman" charset="0"/>
              <a:cs typeface="Times New Roman" charset="0"/>
            </a:rPr>
            <a:t> Area</a:t>
          </a:r>
        </a:p>
        <a:p xmlns:a="http://schemas.openxmlformats.org/drawingml/2006/main">
          <a:endParaRPr lang="en-US" sz="1100">
            <a:latin typeface="Times New Roman" charset="0"/>
            <a:ea typeface="Times New Roman" charset="0"/>
            <a:cs typeface="Times New Roman"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uriintuyabatsaikhan/Documents/Ph.D%20applications/C:\D\z_EXT_K-drive\US_desk\Forecasting\Consensus\consensus_forecasts%20-%20Evolution\Consensus_fcst_US%20-------------%20EVOLUTION%20-------------"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MUFA/countries/DE_Kreditdaten_updat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z_EXT_K-drive/US_desk/Forecasting/Consensus/consensus_forecasts%20-%20Evolution/Consensus_fcst_US%20-------------%20EVOLUTION%2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uriintuyabatsaikhan/Desktop/C:\DOCUME~1\c334930\Impostazioni%20locali\Temp\Capitolo%201\Italiano\Riquadro%20determinanti%20prezzi%20immobil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uriintuyabatsaikhan/Desktop/C:/DOCUME~1/c334930/Impostazioni%20locali/Temp/Capitolo%201/Italiano/Riquadro%20determinanti%20prezzi%20immobil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andon/Downloads/TF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randon/Downloads/TF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uriintuyabatsaikhan/Documents/Ph.D%20applications/C:\D\EC-Mp\CM%20Division\CMFS\ANALYSIS\Markets\2.%20Interest%20Rates\update_market_data_bond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EC-Mp/CM%20Division/CMFS/ANALYSIS/Markets/2.%20Interest%20Rates/update_market_data_bond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uriintuyabatsaikhan/Documents/Ph.D%20applications/C:\D\MUFA\countries\DE_Kreditdaten_upd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02"/>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 Banken"/>
      <sheetName val="Grossbanken"/>
      <sheetName val="Sparkassen"/>
      <sheetName val="Kreditgenosse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0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ux"/>
      <sheetName val="Layout"/>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ux"/>
      <sheetName val="Layout"/>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 val="raw data-&gt;"/>
      <sheetName val="CFM Graph 1&amp;2 data"/>
      <sheetName val="TFP"/>
    </sheetNames>
    <sheetDataSet>
      <sheetData sheetId="0" refreshError="1"/>
      <sheetData sheetId="1">
        <row r="4">
          <cell r="C4" t="str">
            <v>United Kingdom</v>
          </cell>
        </row>
      </sheetData>
      <sheetData sheetId="2" refreshError="1"/>
      <sheetData sheetId="3">
        <row r="3">
          <cell r="B3" t="str">
            <v>United Kingdom</v>
          </cell>
          <cell r="C3" t="str">
            <v>Germany</v>
          </cell>
          <cell r="D3" t="str">
            <v>France</v>
          </cell>
          <cell r="E3" t="str">
            <v xml:space="preserve">Italy </v>
          </cell>
          <cell r="F3" t="str">
            <v>Spain</v>
          </cell>
          <cell r="G3" t="str">
            <v>Japan</v>
          </cell>
          <cell r="H3" t="str">
            <v>United States</v>
          </cell>
        </row>
        <row r="4">
          <cell r="A4">
            <v>18264</v>
          </cell>
          <cell r="B4">
            <v>90.018167684729107</v>
          </cell>
          <cell r="C4">
            <v>49.952394880570267</v>
          </cell>
          <cell r="D4">
            <v>55.533221499538797</v>
          </cell>
          <cell r="E4">
            <v>60.398757816677552</v>
          </cell>
          <cell r="F4">
            <v>41.651437862462217</v>
          </cell>
          <cell r="G4">
            <v>34.756021241652157</v>
          </cell>
          <cell r="H4">
            <v>100</v>
          </cell>
        </row>
        <row r="5">
          <cell r="A5">
            <v>18629</v>
          </cell>
          <cell r="B5">
            <v>88.102397290377979</v>
          </cell>
          <cell r="C5">
            <v>52.133263790136375</v>
          </cell>
          <cell r="D5">
            <v>56.045043599031921</v>
          </cell>
          <cell r="E5">
            <v>62.770125206269753</v>
          </cell>
          <cell r="F5">
            <v>44.242333854004968</v>
          </cell>
          <cell r="G5">
            <v>36.961921815861359</v>
          </cell>
          <cell r="H5">
            <v>100</v>
          </cell>
        </row>
        <row r="6">
          <cell r="A6">
            <v>18994</v>
          </cell>
          <cell r="B6">
            <v>85.435669035501846</v>
          </cell>
          <cell r="C6">
            <v>54.667193417499547</v>
          </cell>
          <cell r="D6">
            <v>56.245792711071509</v>
          </cell>
          <cell r="E6">
            <v>62.521136567914922</v>
          </cell>
          <cell r="F6">
            <v>46.651384839842919</v>
          </cell>
          <cell r="G6">
            <v>39.434991499243509</v>
          </cell>
          <cell r="H6">
            <v>100</v>
          </cell>
        </row>
        <row r="7">
          <cell r="A7">
            <v>19360</v>
          </cell>
          <cell r="B7">
            <v>84.879697908579743</v>
          </cell>
          <cell r="C7">
            <v>56.449055769700472</v>
          </cell>
          <cell r="D7">
            <v>56.746569510913424</v>
          </cell>
          <cell r="E7">
            <v>63.304157327446497</v>
          </cell>
          <cell r="F7">
            <v>44.932264905860308</v>
          </cell>
          <cell r="G7">
            <v>40.123859246065798</v>
          </cell>
          <cell r="H7">
            <v>100</v>
          </cell>
        </row>
        <row r="8">
          <cell r="A8">
            <v>19725</v>
          </cell>
          <cell r="B8">
            <v>86.304943007886322</v>
          </cell>
          <cell r="C8">
            <v>58.873868606998236</v>
          </cell>
          <cell r="D8">
            <v>58.977574110131656</v>
          </cell>
          <cell r="E8">
            <v>63.345596599337327</v>
          </cell>
          <cell r="F8">
            <v>47.75926454961499</v>
          </cell>
          <cell r="G8">
            <v>40.783044125739139</v>
          </cell>
          <cell r="H8">
            <v>100</v>
          </cell>
        </row>
        <row r="9">
          <cell r="A9">
            <v>20090</v>
          </cell>
          <cell r="B9">
            <v>84.11238177521119</v>
          </cell>
          <cell r="C9">
            <v>61.235306910051534</v>
          </cell>
          <cell r="D9">
            <v>59.524106940306844</v>
          </cell>
          <cell r="E9">
            <v>63.132263104454708</v>
          </cell>
          <cell r="F9">
            <v>47.455272188632236</v>
          </cell>
          <cell r="G9">
            <v>40.571407926967012</v>
          </cell>
          <cell r="H9">
            <v>100</v>
          </cell>
        </row>
        <row r="10">
          <cell r="A10">
            <v>20455</v>
          </cell>
          <cell r="B10">
            <v>84.09814118228131</v>
          </cell>
          <cell r="C10">
            <v>64.154145649366683</v>
          </cell>
          <cell r="D10">
            <v>62.680792584247605</v>
          </cell>
          <cell r="E10">
            <v>64.035836897482199</v>
          </cell>
          <cell r="F10">
            <v>50.755862436348131</v>
          </cell>
          <cell r="G10">
            <v>41.564415537271756</v>
          </cell>
          <cell r="H10">
            <v>100</v>
          </cell>
        </row>
        <row r="11">
          <cell r="A11">
            <v>20821</v>
          </cell>
          <cell r="B11">
            <v>83.730468697941404</v>
          </cell>
          <cell r="C11">
            <v>65.132812701496817</v>
          </cell>
          <cell r="D11">
            <v>64.830202747686812</v>
          </cell>
          <cell r="E11">
            <v>64.896168466114119</v>
          </cell>
          <cell r="F11">
            <v>50.206881997218247</v>
          </cell>
          <cell r="G11">
            <v>41.955227800755274</v>
          </cell>
          <cell r="H11">
            <v>100</v>
          </cell>
        </row>
        <row r="12">
          <cell r="A12">
            <v>21186</v>
          </cell>
          <cell r="B12">
            <v>84.160357099866872</v>
          </cell>
          <cell r="C12">
            <v>66.598424099136082</v>
          </cell>
          <cell r="D12">
            <v>65.99612161366079</v>
          </cell>
          <cell r="E12">
            <v>66.392547183043789</v>
          </cell>
          <cell r="F12">
            <v>50.793729258265138</v>
          </cell>
          <cell r="G12">
            <v>42.66824851927975</v>
          </cell>
          <cell r="H12">
            <v>100</v>
          </cell>
        </row>
        <row r="13">
          <cell r="A13">
            <v>21551</v>
          </cell>
          <cell r="B13">
            <v>83.230502162040892</v>
          </cell>
          <cell r="C13">
            <v>67.839441465442135</v>
          </cell>
          <cell r="D13">
            <v>64.979951588635558</v>
          </cell>
          <cell r="E13">
            <v>66.479888428451815</v>
          </cell>
          <cell r="F13">
            <v>47.550053790479524</v>
          </cell>
          <cell r="G13">
            <v>43.229470575430682</v>
          </cell>
          <cell r="H13">
            <v>100</v>
          </cell>
        </row>
        <row r="14">
          <cell r="A14">
            <v>21916</v>
          </cell>
          <cell r="B14">
            <v>85.012603040843516</v>
          </cell>
          <cell r="C14">
            <v>71.167510671350939</v>
          </cell>
          <cell r="D14">
            <v>68.418004593114361</v>
          </cell>
          <cell r="E14">
            <v>68.718066094209135</v>
          </cell>
          <cell r="F14">
            <v>47.338284327527575</v>
          </cell>
          <cell r="G14">
            <v>46.232605498308288</v>
          </cell>
          <cell r="H14">
            <v>100</v>
          </cell>
        </row>
        <row r="15">
          <cell r="A15">
            <v>22282</v>
          </cell>
          <cell r="B15">
            <v>84.960633000874481</v>
          </cell>
          <cell r="C15">
            <v>71.319182645865396</v>
          </cell>
          <cell r="D15">
            <v>70.229476371199823</v>
          </cell>
          <cell r="E15">
            <v>71.182492348184837</v>
          </cell>
          <cell r="F15">
            <v>51.579533216641437</v>
          </cell>
          <cell r="G15">
            <v>48.970295733448864</v>
          </cell>
          <cell r="H15">
            <v>100</v>
          </cell>
        </row>
        <row r="16">
          <cell r="A16">
            <v>22647</v>
          </cell>
          <cell r="B16">
            <v>82.493186965374804</v>
          </cell>
          <cell r="C16">
            <v>71.263253077969452</v>
          </cell>
          <cell r="D16">
            <v>71.420302276864419</v>
          </cell>
          <cell r="E16">
            <v>73.057370751400271</v>
          </cell>
          <cell r="F16">
            <v>54.494639277287774</v>
          </cell>
          <cell r="G16">
            <v>49.912992502905944</v>
          </cell>
          <cell r="H16">
            <v>100</v>
          </cell>
        </row>
        <row r="17">
          <cell r="A17">
            <v>23012</v>
          </cell>
          <cell r="B17">
            <v>82.540898559853773</v>
          </cell>
          <cell r="C17">
            <v>70.51752132285435</v>
          </cell>
          <cell r="D17">
            <v>72.745988961749433</v>
          </cell>
          <cell r="E17">
            <v>74.69932154603319</v>
          </cell>
          <cell r="F17">
            <v>57.017479225190691</v>
          </cell>
          <cell r="G17">
            <v>50.452966272544096</v>
          </cell>
          <cell r="H17">
            <v>100</v>
          </cell>
        </row>
        <row r="18">
          <cell r="A18">
            <v>23377</v>
          </cell>
          <cell r="B18">
            <v>83.124973175989666</v>
          </cell>
          <cell r="C18">
            <v>71.011394137254484</v>
          </cell>
          <cell r="D18">
            <v>73.488623206309072</v>
          </cell>
          <cell r="E18">
            <v>73.966264634494109</v>
          </cell>
          <cell r="F18">
            <v>59.330933648525686</v>
          </cell>
          <cell r="G18">
            <v>52.115748882408084</v>
          </cell>
          <cell r="H18">
            <v>100</v>
          </cell>
        </row>
        <row r="19">
          <cell r="A19">
            <v>23743</v>
          </cell>
          <cell r="B19">
            <v>81.994590647397118</v>
          </cell>
          <cell r="C19">
            <v>71.183514727715433</v>
          </cell>
          <cell r="D19">
            <v>73.806427186798885</v>
          </cell>
          <cell r="E19">
            <v>76.194202228884038</v>
          </cell>
          <cell r="F19">
            <v>59.695801602623312</v>
          </cell>
          <cell r="G19">
            <v>51.428513255322827</v>
          </cell>
          <cell r="H19">
            <v>100</v>
          </cell>
        </row>
        <row r="20">
          <cell r="A20">
            <v>24108</v>
          </cell>
          <cell r="B20">
            <v>81.172453811014265</v>
          </cell>
          <cell r="C20">
            <v>70.690810262321207</v>
          </cell>
          <cell r="D20">
            <v>74.049006267131574</v>
          </cell>
          <cell r="E20">
            <v>77.790423042884044</v>
          </cell>
          <cell r="F20">
            <v>60.426723819467753</v>
          </cell>
          <cell r="G20">
            <v>52.554447277003966</v>
          </cell>
          <cell r="H20">
            <v>100</v>
          </cell>
        </row>
        <row r="21">
          <cell r="A21">
            <v>24473</v>
          </cell>
          <cell r="B21">
            <v>83.285402977102407</v>
          </cell>
          <cell r="C21">
            <v>71.417106459250064</v>
          </cell>
          <cell r="D21">
            <v>76.59111983457575</v>
          </cell>
          <cell r="E21">
            <v>80.40659175116636</v>
          </cell>
          <cell r="F21">
            <v>62.191648393897367</v>
          </cell>
          <cell r="G21">
            <v>55.330761861557853</v>
          </cell>
          <cell r="H21">
            <v>100</v>
          </cell>
        </row>
        <row r="22">
          <cell r="A22">
            <v>24838</v>
          </cell>
          <cell r="B22">
            <v>84.54662575189991</v>
          </cell>
          <cell r="C22">
            <v>72.793209929607599</v>
          </cell>
          <cell r="D22">
            <v>77.480474377399176</v>
          </cell>
          <cell r="E22">
            <v>82.824571377998211</v>
          </cell>
          <cell r="F22">
            <v>62.334174047346821</v>
          </cell>
          <cell r="G22">
            <v>58.416454368429513</v>
          </cell>
          <cell r="H22">
            <v>100</v>
          </cell>
        </row>
        <row r="23">
          <cell r="A23">
            <v>25204</v>
          </cell>
          <cell r="B23">
            <v>85.335991141881678</v>
          </cell>
          <cell r="C23">
            <v>76.244990403501845</v>
          </cell>
          <cell r="D23">
            <v>82.435523487163564</v>
          </cell>
          <cell r="E23">
            <v>86.710590537188807</v>
          </cell>
          <cell r="F23">
            <v>65.343920548873086</v>
          </cell>
          <cell r="G23">
            <v>62.85442438816191</v>
          </cell>
          <cell r="H23">
            <v>100</v>
          </cell>
        </row>
        <row r="24">
          <cell r="A24">
            <v>25569</v>
          </cell>
          <cell r="B24">
            <v>87.484462447541773</v>
          </cell>
          <cell r="C24">
            <v>78.182551457418825</v>
          </cell>
          <cell r="D24">
            <v>85.278071011999259</v>
          </cell>
          <cell r="E24">
            <v>90.048874177126677</v>
          </cell>
          <cell r="F24">
            <v>66.453059589854874</v>
          </cell>
          <cell r="G24">
            <v>66.632246322882338</v>
          </cell>
          <cell r="H24">
            <v>100</v>
          </cell>
        </row>
        <row r="25">
          <cell r="A25">
            <v>25934</v>
          </cell>
          <cell r="B25">
            <v>87.305564808808668</v>
          </cell>
          <cell r="C25">
            <v>77.769016324388048</v>
          </cell>
          <cell r="D25">
            <v>85.657228697422696</v>
          </cell>
          <cell r="E25">
            <v>89.116494288648866</v>
          </cell>
          <cell r="F25">
            <v>66.647696759972916</v>
          </cell>
          <cell r="G25">
            <v>65.208333387755388</v>
          </cell>
          <cell r="H25">
            <v>100</v>
          </cell>
        </row>
        <row r="26">
          <cell r="A26">
            <v>26299</v>
          </cell>
          <cell r="B26">
            <v>87.983340655335923</v>
          </cell>
          <cell r="C26">
            <v>78.4525433504148</v>
          </cell>
          <cell r="D26">
            <v>87.180864825613384</v>
          </cell>
          <cell r="E26">
            <v>89.428046741474915</v>
          </cell>
          <cell r="F26">
            <v>68.78820312161838</v>
          </cell>
          <cell r="G26">
            <v>66.563508897627315</v>
          </cell>
          <cell r="H26">
            <v>100</v>
          </cell>
        </row>
        <row r="27">
          <cell r="A27">
            <v>26665</v>
          </cell>
          <cell r="B27">
            <v>90.16485068439809</v>
          </cell>
          <cell r="C27">
            <v>79.613155443282295</v>
          </cell>
          <cell r="D27">
            <v>88.602237805925128</v>
          </cell>
          <cell r="E27">
            <v>91.631574489030271</v>
          </cell>
          <cell r="F27">
            <v>70.447918742289545</v>
          </cell>
          <cell r="G27">
            <v>67.501351042100225</v>
          </cell>
          <cell r="H27">
            <v>100</v>
          </cell>
        </row>
        <row r="28">
          <cell r="A28">
            <v>27030</v>
          </cell>
          <cell r="B28">
            <v>90.911396805731897</v>
          </cell>
          <cell r="C28">
            <v>82.114844540916053</v>
          </cell>
          <cell r="D28">
            <v>92.827168308392203</v>
          </cell>
          <cell r="E28">
            <v>96.761637207593651</v>
          </cell>
          <cell r="F28">
            <v>75.260396240274403</v>
          </cell>
          <cell r="G28">
            <v>67.330681618975518</v>
          </cell>
          <cell r="H28">
            <v>100</v>
          </cell>
        </row>
        <row r="29">
          <cell r="A29">
            <v>27395</v>
          </cell>
          <cell r="B29">
            <v>90.138916167816234</v>
          </cell>
          <cell r="C29">
            <v>81.948150700278148</v>
          </cell>
          <cell r="D29">
            <v>90.781648676137308</v>
          </cell>
          <cell r="E29">
            <v>92.733800929117137</v>
          </cell>
          <cell r="F29">
            <v>76.581544076116629</v>
          </cell>
          <cell r="G29">
            <v>67.246749136256085</v>
          </cell>
          <cell r="H29">
            <v>100</v>
          </cell>
        </row>
        <row r="30">
          <cell r="A30">
            <v>27760</v>
          </cell>
          <cell r="B30">
            <v>90.230579886776525</v>
          </cell>
          <cell r="C30">
            <v>82.311151382616671</v>
          </cell>
          <cell r="D30">
            <v>89.524333270055038</v>
          </cell>
          <cell r="E30">
            <v>94.759800657917452</v>
          </cell>
          <cell r="F30">
            <v>77.478768153684456</v>
          </cell>
          <cell r="G30">
            <v>65.72174137902141</v>
          </cell>
          <cell r="H30">
            <v>100</v>
          </cell>
        </row>
        <row r="31">
          <cell r="A31">
            <v>28126</v>
          </cell>
          <cell r="B31">
            <v>90.629868903329182</v>
          </cell>
          <cell r="C31">
            <v>83.683957063851238</v>
          </cell>
          <cell r="D31">
            <v>90.846293693243197</v>
          </cell>
          <cell r="E31">
            <v>95.675429720028205</v>
          </cell>
          <cell r="F31">
            <v>78.33706621610196</v>
          </cell>
          <cell r="G31">
            <v>65.655643646384547</v>
          </cell>
          <cell r="H31">
            <v>100</v>
          </cell>
        </row>
        <row r="32">
          <cell r="A32">
            <v>28491</v>
          </cell>
          <cell r="B32">
            <v>92.29313975060245</v>
          </cell>
          <cell r="C32">
            <v>84.471811909537934</v>
          </cell>
          <cell r="D32">
            <v>92.760008474399243</v>
          </cell>
          <cell r="E32">
            <v>96.376160501699388</v>
          </cell>
          <cell r="F32">
            <v>81.001718765127691</v>
          </cell>
          <cell r="G32">
            <v>66.539455922356808</v>
          </cell>
          <cell r="H32">
            <v>100</v>
          </cell>
        </row>
        <row r="33">
          <cell r="A33">
            <v>28856</v>
          </cell>
          <cell r="B33">
            <v>95.04671966102147</v>
          </cell>
          <cell r="C33">
            <v>86.51127033858927</v>
          </cell>
          <cell r="D33">
            <v>94.252522333320272</v>
          </cell>
          <cell r="E33">
            <v>100.05914410981443</v>
          </cell>
          <cell r="F33">
            <v>83.450861979008891</v>
          </cell>
          <cell r="G33">
            <v>68.126719603816781</v>
          </cell>
          <cell r="H33">
            <v>100</v>
          </cell>
        </row>
        <row r="34">
          <cell r="A34">
            <v>29221</v>
          </cell>
          <cell r="B34">
            <v>94.15047927776061</v>
          </cell>
          <cell r="C34">
            <v>87.540860457564023</v>
          </cell>
          <cell r="D34">
            <v>95.583866511121713</v>
          </cell>
          <cell r="E34">
            <v>102.20904186284226</v>
          </cell>
          <cell r="F34">
            <v>87.055750518897526</v>
          </cell>
          <cell r="G34">
            <v>69.205584607805548</v>
          </cell>
          <cell r="H34">
            <v>100</v>
          </cell>
        </row>
        <row r="35">
          <cell r="A35">
            <v>29587</v>
          </cell>
          <cell r="B35">
            <v>93.994100227513044</v>
          </cell>
          <cell r="C35">
            <v>86.526364914919156</v>
          </cell>
          <cell r="D35">
            <v>94.757082435916573</v>
          </cell>
          <cell r="E35">
            <v>100.00454810823267</v>
          </cell>
          <cell r="F35">
            <v>87.276277507224108</v>
          </cell>
          <cell r="G35">
            <v>69.53964218955177</v>
          </cell>
          <cell r="H35">
            <v>100</v>
          </cell>
        </row>
        <row r="36">
          <cell r="A36">
            <v>29952</v>
          </cell>
          <cell r="B36">
            <v>98.757016910880836</v>
          </cell>
          <cell r="C36">
            <v>87.604491687340982</v>
          </cell>
          <cell r="D36">
            <v>100.37528483035869</v>
          </cell>
          <cell r="E36">
            <v>100.34889393593306</v>
          </cell>
          <cell r="F36">
            <v>90.302599697117529</v>
          </cell>
          <cell r="G36">
            <v>71.385376691686417</v>
          </cell>
          <cell r="H36">
            <v>100</v>
          </cell>
        </row>
        <row r="37">
          <cell r="A37">
            <v>30317</v>
          </cell>
          <cell r="B37">
            <v>99.563178328289467</v>
          </cell>
          <cell r="C37">
            <v>86.913823943770794</v>
          </cell>
          <cell r="D37">
            <v>98.77613338718173</v>
          </cell>
          <cell r="E37">
            <v>97.661741733547913</v>
          </cell>
          <cell r="F37">
            <v>90.050502486676677</v>
          </cell>
          <cell r="G37">
            <v>69.869320930378109</v>
          </cell>
          <cell r="H37">
            <v>100</v>
          </cell>
        </row>
        <row r="38">
          <cell r="A38">
            <v>30682</v>
          </cell>
          <cell r="B38">
            <v>96.859029100270291</v>
          </cell>
          <cell r="C38">
            <v>86.523022539574413</v>
          </cell>
          <cell r="D38">
            <v>97.210849136618094</v>
          </cell>
          <cell r="E38">
            <v>97.416068401019501</v>
          </cell>
          <cell r="F38">
            <v>91.336973172053959</v>
          </cell>
          <cell r="G38">
            <v>69.347118508537477</v>
          </cell>
          <cell r="H38">
            <v>100</v>
          </cell>
        </row>
        <row r="39">
          <cell r="A39">
            <v>31048</v>
          </cell>
          <cell r="B39">
            <v>97.002393691574014</v>
          </cell>
          <cell r="C39">
            <v>87.152640623541359</v>
          </cell>
          <cell r="D39">
            <v>97.938763107499653</v>
          </cell>
          <cell r="E39">
            <v>97.018280554411433</v>
          </cell>
          <cell r="F39">
            <v>92.325081849126889</v>
          </cell>
          <cell r="G39">
            <v>71.594089195869216</v>
          </cell>
          <cell r="H39">
            <v>100</v>
          </cell>
        </row>
        <row r="40">
          <cell r="A40">
            <v>31413</v>
          </cell>
          <cell r="B40">
            <v>97.83847634396588</v>
          </cell>
          <cell r="C40">
            <v>87.170316519285521</v>
          </cell>
          <cell r="D40">
            <v>97.673669445807306</v>
          </cell>
          <cell r="E40">
            <v>96.45732303192402</v>
          </cell>
          <cell r="F40">
            <v>91.87326560425393</v>
          </cell>
          <cell r="G40">
            <v>71.066781878834917</v>
          </cell>
          <cell r="H40">
            <v>100</v>
          </cell>
        </row>
        <row r="41">
          <cell r="A41">
            <v>31778</v>
          </cell>
          <cell r="B41">
            <v>100.19032970060482</v>
          </cell>
          <cell r="C41">
            <v>87.680395557160338</v>
          </cell>
          <cell r="D41">
            <v>97.67591721185434</v>
          </cell>
          <cell r="E41">
            <v>97.167317033134708</v>
          </cell>
          <cell r="F41">
            <v>92.780649840526095</v>
          </cell>
          <cell r="G41">
            <v>72.31673424152774</v>
          </cell>
          <cell r="H41">
            <v>100</v>
          </cell>
        </row>
        <row r="42">
          <cell r="A42">
            <v>32143</v>
          </cell>
          <cell r="B42">
            <v>101.17361285518282</v>
          </cell>
          <cell r="C42">
            <v>88.850791434518939</v>
          </cell>
          <cell r="D42">
            <v>99.169627903758197</v>
          </cell>
          <cell r="E42">
            <v>98.233667450803935</v>
          </cell>
          <cell r="F42">
            <v>93.282465990090699</v>
          </cell>
          <cell r="G42">
            <v>74.965754607649373</v>
          </cell>
          <cell r="H42">
            <v>100</v>
          </cell>
        </row>
        <row r="43">
          <cell r="A43">
            <v>32509</v>
          </cell>
          <cell r="B43">
            <v>100.30297294175432</v>
          </cell>
          <cell r="C43">
            <v>91.366194392378731</v>
          </cell>
          <cell r="D43">
            <v>101.06139129272323</v>
          </cell>
          <cell r="E43">
            <v>99.79374072128536</v>
          </cell>
          <cell r="F43">
            <v>93.899614903985139</v>
          </cell>
          <cell r="G43">
            <v>76.916058020071901</v>
          </cell>
          <cell r="H43">
            <v>100</v>
          </cell>
        </row>
        <row r="44">
          <cell r="A44">
            <v>32874</v>
          </cell>
          <cell r="B44">
            <v>99.107384015074956</v>
          </cell>
          <cell r="C44">
            <v>95.878855885461661</v>
          </cell>
          <cell r="D44">
            <v>101.51193842573927</v>
          </cell>
          <cell r="E44">
            <v>99.137700991372995</v>
          </cell>
          <cell r="F44">
            <v>92.669046018614637</v>
          </cell>
          <cell r="G44">
            <v>79.195677497030786</v>
          </cell>
          <cell r="H44">
            <v>100</v>
          </cell>
        </row>
        <row r="45">
          <cell r="A45">
            <v>33239</v>
          </cell>
          <cell r="B45">
            <v>99.49843324987431</v>
          </cell>
          <cell r="C45">
            <v>102.68055486539322</v>
          </cell>
          <cell r="D45">
            <v>101.61575791476409</v>
          </cell>
          <cell r="E45">
            <v>98.437356532171975</v>
          </cell>
          <cell r="F45">
            <v>92.403571742140116</v>
          </cell>
          <cell r="G45">
            <v>80.069284401441053</v>
          </cell>
          <cell r="H45">
            <v>100</v>
          </cell>
        </row>
        <row r="46">
          <cell r="A46">
            <v>33604</v>
          </cell>
          <cell r="B46">
            <v>99.283524160971325</v>
          </cell>
          <cell r="C46">
            <v>101.26838622187933</v>
          </cell>
          <cell r="D46">
            <v>99.860628773083945</v>
          </cell>
          <cell r="E46">
            <v>95.924654650584614</v>
          </cell>
          <cell r="F46">
            <v>90.589462173281191</v>
          </cell>
          <cell r="G46">
            <v>77.40014411896766</v>
          </cell>
          <cell r="H46">
            <v>100</v>
          </cell>
        </row>
        <row r="47">
          <cell r="A47">
            <v>33970</v>
          </cell>
          <cell r="B47">
            <v>101.65293352187351</v>
          </cell>
          <cell r="C47">
            <v>100.90126049876613</v>
          </cell>
          <cell r="D47">
            <v>99.377563013032855</v>
          </cell>
          <cell r="E47">
            <v>95.662934472297522</v>
          </cell>
          <cell r="F47">
            <v>90.292096273246031</v>
          </cell>
          <cell r="G47">
            <v>77.380327420210151</v>
          </cell>
          <cell r="H47">
            <v>100</v>
          </cell>
        </row>
        <row r="48">
          <cell r="A48">
            <v>34335</v>
          </cell>
          <cell r="B48">
            <v>102.73935322948695</v>
          </cell>
          <cell r="C48">
            <v>101.58922970515857</v>
          </cell>
          <cell r="D48">
            <v>100.02268903611619</v>
          </cell>
          <cell r="E48">
            <v>97.381773598475959</v>
          </cell>
          <cell r="F48">
            <v>90.891758568799602</v>
          </cell>
          <cell r="G48">
            <v>76.205033316137232</v>
          </cell>
          <cell r="H48">
            <v>100</v>
          </cell>
        </row>
        <row r="49">
          <cell r="A49">
            <v>34700</v>
          </cell>
          <cell r="B49">
            <v>103.22076841545298</v>
          </cell>
          <cell r="C49">
            <v>102.31255588986106</v>
          </cell>
          <cell r="D49">
            <v>101.59469497953368</v>
          </cell>
          <cell r="E49">
            <v>99.39137115728542</v>
          </cell>
          <cell r="F49">
            <v>93.024535177878036</v>
          </cell>
          <cell r="G49">
            <v>76.720621111865924</v>
          </cell>
          <cell r="H49">
            <v>100</v>
          </cell>
        </row>
        <row r="50">
          <cell r="A50">
            <v>35065</v>
          </cell>
          <cell r="B50">
            <v>102.25120787729132</v>
          </cell>
          <cell r="C50">
            <v>100.95712550123584</v>
          </cell>
          <cell r="D50">
            <v>99.765443765432593</v>
          </cell>
          <cell r="E50">
            <v>97.121944228357691</v>
          </cell>
          <cell r="F50">
            <v>91.593062078661873</v>
          </cell>
          <cell r="G50">
            <v>76.066037021906496</v>
          </cell>
          <cell r="H50">
            <v>100</v>
          </cell>
        </row>
        <row r="51">
          <cell r="A51">
            <v>35431</v>
          </cell>
          <cell r="B51">
            <v>102.13617273241444</v>
          </cell>
          <cell r="C51">
            <v>101.05002139291275</v>
          </cell>
          <cell r="D51">
            <v>99.83017103472362</v>
          </cell>
          <cell r="E51">
            <v>96.751474718753499</v>
          </cell>
          <cell r="F51">
            <v>90.1730778563321</v>
          </cell>
          <cell r="G51">
            <v>75.711725707802074</v>
          </cell>
          <cell r="H51">
            <v>100</v>
          </cell>
        </row>
        <row r="52">
          <cell r="A52">
            <v>35796</v>
          </cell>
          <cell r="B52">
            <v>101.37131682180214</v>
          </cell>
          <cell r="C52">
            <v>99.778513789378195</v>
          </cell>
          <cell r="D52">
            <v>100.16753833796272</v>
          </cell>
          <cell r="E52">
            <v>94.620165584149035</v>
          </cell>
          <cell r="F52">
            <v>88.293914339518892</v>
          </cell>
          <cell r="G52">
            <v>73.271981055380394</v>
          </cell>
          <cell r="H52">
            <v>100</v>
          </cell>
        </row>
        <row r="53">
          <cell r="A53">
            <v>36161</v>
          </cell>
          <cell r="B53">
            <v>100.57725627634584</v>
          </cell>
          <cell r="C53">
            <v>98.368973366465255</v>
          </cell>
          <cell r="D53">
            <v>99.445158133794891</v>
          </cell>
          <cell r="E53">
            <v>92.735414284363557</v>
          </cell>
          <cell r="F53">
            <v>86.25818176396794</v>
          </cell>
          <cell r="G53">
            <v>72.354839442375251</v>
          </cell>
          <cell r="H53">
            <v>100</v>
          </cell>
        </row>
        <row r="54">
          <cell r="A54">
            <v>36526</v>
          </cell>
          <cell r="B54">
            <v>100.96730329920527</v>
          </cell>
          <cell r="C54">
            <v>98.229815479258875</v>
          </cell>
          <cell r="D54">
            <v>100.39640986187881</v>
          </cell>
          <cell r="E54">
            <v>92.996609415468242</v>
          </cell>
          <cell r="F54">
            <v>85.037777077438022</v>
          </cell>
          <cell r="G54">
            <v>71.999600889144048</v>
          </cell>
          <cell r="H54">
            <v>100</v>
          </cell>
        </row>
        <row r="55">
          <cell r="A55">
            <v>36892</v>
          </cell>
          <cell r="B55">
            <v>101.26668898228613</v>
          </cell>
          <cell r="C55">
            <v>99.072007943351423</v>
          </cell>
          <cell r="D55">
            <v>100.18248983207631</v>
          </cell>
          <cell r="E55">
            <v>92.382804276203231</v>
          </cell>
          <cell r="F55">
            <v>84.295979645774395</v>
          </cell>
          <cell r="G55">
            <v>71.738873989312651</v>
          </cell>
          <cell r="H55">
            <v>100</v>
          </cell>
        </row>
        <row r="56">
          <cell r="A56">
            <v>37257</v>
          </cell>
          <cell r="B56">
            <v>101.23916639242682</v>
          </cell>
          <cell r="C56">
            <v>97.643379201466587</v>
          </cell>
          <cell r="D56">
            <v>100.30889378394674</v>
          </cell>
          <cell r="E56">
            <v>89.694624690210361</v>
          </cell>
          <cell r="F56">
            <v>82.579889652869156</v>
          </cell>
          <cell r="G56">
            <v>71.162216696698707</v>
          </cell>
          <cell r="H56">
            <v>100</v>
          </cell>
        </row>
        <row r="57">
          <cell r="A57">
            <v>37622</v>
          </cell>
          <cell r="B57">
            <v>102.13839170270273</v>
          </cell>
          <cell r="C57">
            <v>95.321728393543566</v>
          </cell>
          <cell r="D57">
            <v>98.319413796285289</v>
          </cell>
          <cell r="E57">
            <v>86.593866608928735</v>
          </cell>
          <cell r="F57">
            <v>80.612750874650501</v>
          </cell>
          <cell r="G57">
            <v>70.278534453726493</v>
          </cell>
          <cell r="H57">
            <v>100</v>
          </cell>
        </row>
        <row r="58">
          <cell r="A58">
            <v>37987</v>
          </cell>
          <cell r="B58">
            <v>101.45957993789143</v>
          </cell>
          <cell r="C58">
            <v>93.939371184413346</v>
          </cell>
          <cell r="D58">
            <v>96.89778028731665</v>
          </cell>
          <cell r="E58">
            <v>85.16369743545124</v>
          </cell>
          <cell r="F58">
            <v>78.732674221488892</v>
          </cell>
          <cell r="G58">
            <v>70.147477768555774</v>
          </cell>
          <cell r="H58">
            <v>100</v>
          </cell>
        </row>
        <row r="59">
          <cell r="A59">
            <v>38353</v>
          </cell>
          <cell r="B59">
            <v>100.45889487217477</v>
          </cell>
          <cell r="C59">
            <v>93.471425450258607</v>
          </cell>
          <cell r="D59">
            <v>96.232597936254152</v>
          </cell>
          <cell r="E59">
            <v>83.961242835712781</v>
          </cell>
          <cell r="F59">
            <v>77.636840831910519</v>
          </cell>
          <cell r="G59">
            <v>69.863954473535344</v>
          </cell>
          <cell r="H59">
            <v>100</v>
          </cell>
        </row>
        <row r="60">
          <cell r="A60">
            <v>38718</v>
          </cell>
          <cell r="B60">
            <v>101.71460115743768</v>
          </cell>
          <cell r="C60">
            <v>94.993012573356083</v>
          </cell>
          <cell r="D60">
            <v>97.709761888729929</v>
          </cell>
          <cell r="E60">
            <v>83.487244111346016</v>
          </cell>
          <cell r="F60">
            <v>77.431410319621591</v>
          </cell>
          <cell r="G60">
            <v>69.997605897872845</v>
          </cell>
          <cell r="H60">
            <v>100</v>
          </cell>
        </row>
        <row r="61">
          <cell r="A61">
            <v>39083</v>
          </cell>
          <cell r="B61">
            <v>102.37694538572106</v>
          </cell>
          <cell r="C61">
            <v>96.156054705050991</v>
          </cell>
          <cell r="D61">
            <v>97.226912021392877</v>
          </cell>
          <cell r="E61">
            <v>82.898685059607715</v>
          </cell>
          <cell r="F61">
            <v>77.49164193025571</v>
          </cell>
          <cell r="G61">
            <v>70.759936822701704</v>
          </cell>
          <cell r="H61">
            <v>100</v>
          </cell>
        </row>
        <row r="62">
          <cell r="A62">
            <v>39448</v>
          </cell>
          <cell r="B62">
            <v>101.81526277272559</v>
          </cell>
          <cell r="C62">
            <v>96.452512188346958</v>
          </cell>
          <cell r="D62">
            <v>96.384424689895212</v>
          </cell>
          <cell r="E62">
            <v>81.973786771652286</v>
          </cell>
          <cell r="F62">
            <v>77.100725761048466</v>
          </cell>
          <cell r="G62">
            <v>70.599709810671584</v>
          </cell>
          <cell r="H62">
            <v>100</v>
          </cell>
        </row>
        <row r="63">
          <cell r="A63">
            <v>39814</v>
          </cell>
          <cell r="B63">
            <v>97.553107906169046</v>
          </cell>
          <cell r="C63">
            <v>92.182345985716879</v>
          </cell>
          <cell r="D63">
            <v>93.93454072320921</v>
          </cell>
          <cell r="E63">
            <v>78.499601598099602</v>
          </cell>
          <cell r="F63">
            <v>76.217960329021722</v>
          </cell>
          <cell r="G63">
            <v>68.292346581951207</v>
          </cell>
          <cell r="H63">
            <v>100</v>
          </cell>
        </row>
        <row r="64">
          <cell r="A64">
            <v>40179</v>
          </cell>
          <cell r="B64">
            <v>96.613883248560242</v>
          </cell>
          <cell r="C64">
            <v>92.631073167146639</v>
          </cell>
          <cell r="D64">
            <v>92.982388524428998</v>
          </cell>
          <cell r="E64">
            <v>78.124452149825515</v>
          </cell>
          <cell r="F64">
            <v>75.204325341940574</v>
          </cell>
          <cell r="G64">
            <v>69.320611252908677</v>
          </cell>
          <cell r="H64">
            <v>100</v>
          </cell>
        </row>
        <row r="65">
          <cell r="A65">
            <v>40544</v>
          </cell>
          <cell r="B65">
            <v>97.219253075013938</v>
          </cell>
          <cell r="C65">
            <v>94.430860415875358</v>
          </cell>
          <cell r="D65">
            <v>93.68138644611976</v>
          </cell>
          <cell r="E65">
            <v>78.106102109504704</v>
          </cell>
          <cell r="F65">
            <v>75.266030449286063</v>
          </cell>
          <cell r="G65">
            <v>69.121882722414057</v>
          </cell>
          <cell r="H65">
            <v>100</v>
          </cell>
        </row>
        <row r="66">
          <cell r="A66">
            <v>40909</v>
          </cell>
          <cell r="B66">
            <v>95.35254796735947</v>
          </cell>
          <cell r="C66">
            <v>93.892738004124226</v>
          </cell>
          <cell r="D66">
            <v>92.921020945586619</v>
          </cell>
          <cell r="E66">
            <v>76.512846707329473</v>
          </cell>
          <cell r="F66">
            <v>75.148304386286171</v>
          </cell>
          <cell r="G66">
            <v>69.28077530280575</v>
          </cell>
          <cell r="H66">
            <v>100</v>
          </cell>
        </row>
        <row r="67">
          <cell r="A67">
            <v>41275</v>
          </cell>
          <cell r="B67">
            <v>94.445553540885157</v>
          </cell>
          <cell r="C67">
            <v>92.996204188410076</v>
          </cell>
          <cell r="D67">
            <v>92.366990017362582</v>
          </cell>
          <cell r="E67">
            <v>75.393412392460775</v>
          </cell>
          <cell r="F67">
            <v>74.838067019424287</v>
          </cell>
          <cell r="G67">
            <v>69.707228611739197</v>
          </cell>
          <cell r="H67">
            <v>100</v>
          </cell>
        </row>
        <row r="68">
          <cell r="A68">
            <v>41640</v>
          </cell>
          <cell r="B68">
            <v>94.303845012306795</v>
          </cell>
          <cell r="C68">
            <v>92.641459429924595</v>
          </cell>
          <cell r="D68">
            <v>91.443110525235014</v>
          </cell>
          <cell r="E68">
            <v>74.483205813371782</v>
          </cell>
          <cell r="F68">
            <v>74.954729095281039</v>
          </cell>
          <cell r="G68">
            <v>68.691531285594621</v>
          </cell>
          <cell r="H68">
            <v>100</v>
          </cell>
        </row>
      </sheetData>
      <sheetData sheetId="4">
        <row r="2">
          <cell r="A2" t="str">
            <v>year</v>
          </cell>
          <cell r="B2" t="str">
            <v>FRA</v>
          </cell>
          <cell r="C2" t="str">
            <v>JPN</v>
          </cell>
          <cell r="D2" t="str">
            <v>DEU</v>
          </cell>
          <cell r="E2" t="str">
            <v>NLD</v>
          </cell>
          <cell r="F2" t="str">
            <v>USA</v>
          </cell>
          <cell r="G2" t="str">
            <v>GBR</v>
          </cell>
          <cell r="H2" t="str">
            <v>CAN</v>
          </cell>
          <cell r="I2" t="str">
            <v>SWE</v>
          </cell>
          <cell r="J2" t="str">
            <v>ESP</v>
          </cell>
          <cell r="K2" t="str">
            <v>ITA</v>
          </cell>
          <cell r="L2" t="str">
            <v>AUS</v>
          </cell>
          <cell r="M2" t="str">
            <v>FIN</v>
          </cell>
          <cell r="N2" t="str">
            <v>NOR</v>
          </cell>
          <cell r="O2" t="str">
            <v>Euro Area</v>
          </cell>
        </row>
        <row r="3">
          <cell r="A3">
            <v>1890</v>
          </cell>
          <cell r="B3">
            <v>1.2182570530538921</v>
          </cell>
          <cell r="C3">
            <v>1.2122519120785371</v>
          </cell>
          <cell r="D3">
            <v>1.3791272799808711</v>
          </cell>
          <cell r="E3">
            <v>1.6855286208571003</v>
          </cell>
          <cell r="F3">
            <v>1.7013266569582821</v>
          </cell>
          <cell r="G3">
            <v>2.9926487434479854</v>
          </cell>
          <cell r="H3">
            <v>2.0472466816878718</v>
          </cell>
          <cell r="I3">
            <v>1.1714327567633582</v>
          </cell>
          <cell r="J3">
            <v>1.6141233616701232</v>
          </cell>
          <cell r="K3">
            <v>1.3970615962191324</v>
          </cell>
          <cell r="L3">
            <v>3.0242611613075163</v>
          </cell>
          <cell r="M3">
            <v>1.4539123334189652</v>
          </cell>
          <cell r="N3">
            <v>1.3246929010779152</v>
          </cell>
          <cell r="O3">
            <v>1.3221100676804336</v>
          </cell>
        </row>
        <row r="4">
          <cell r="A4">
            <v>1891</v>
          </cell>
          <cell r="B4">
            <v>1.2193999095560035</v>
          </cell>
          <cell r="C4">
            <v>1.1367503291266536</v>
          </cell>
          <cell r="D4">
            <v>1.361339173512923</v>
          </cell>
          <cell r="E4">
            <v>1.6315796441469943</v>
          </cell>
          <cell r="F4">
            <v>1.7197256128403411</v>
          </cell>
          <cell r="G4">
            <v>2.9903569362526046</v>
          </cell>
          <cell r="H4">
            <v>1.9462011961430417</v>
          </cell>
          <cell r="I4">
            <v>1.2214038789124781</v>
          </cell>
          <cell r="J4">
            <v>1.6319256963877227</v>
          </cell>
          <cell r="K4">
            <v>1.4318044368781346</v>
          </cell>
          <cell r="L4">
            <v>3.1747403364751752</v>
          </cell>
          <cell r="M4">
            <v>1.4284333306132295</v>
          </cell>
          <cell r="N4">
            <v>1.3326657190035549</v>
          </cell>
          <cell r="O4">
            <v>1.3224253325516049</v>
          </cell>
        </row>
        <row r="5">
          <cell r="A5">
            <v>1892</v>
          </cell>
          <cell r="B5">
            <v>1.236392932910344</v>
          </cell>
          <cell r="C5">
            <v>1.1910376821985569</v>
          </cell>
          <cell r="D5">
            <v>1.4016171235707107</v>
          </cell>
          <cell r="E5">
            <v>1.6383545086481652</v>
          </cell>
          <cell r="F5">
            <v>1.7848347555707851</v>
          </cell>
          <cell r="G5">
            <v>2.9436615618447042</v>
          </cell>
          <cell r="H5">
            <v>1.9159675550544071</v>
          </cell>
          <cell r="I5">
            <v>1.2063641958612525</v>
          </cell>
          <cell r="J5">
            <v>1.683247857055338</v>
          </cell>
          <cell r="K5">
            <v>1.444996876563603</v>
          </cell>
          <cell r="L5">
            <v>2.7176206256709929</v>
          </cell>
          <cell r="M5">
            <v>1.3637751569201506</v>
          </cell>
          <cell r="N5">
            <v>1.3385508082860582</v>
          </cell>
          <cell r="O5">
            <v>1.3488909302939478</v>
          </cell>
        </row>
        <row r="6">
          <cell r="A6">
            <v>1893</v>
          </cell>
          <cell r="B6">
            <v>1.1932240115580111</v>
          </cell>
          <cell r="C6">
            <v>1.1791309101305634</v>
          </cell>
          <cell r="D6">
            <v>1.4525513393000191</v>
          </cell>
          <cell r="E6">
            <v>1.6336931880717478</v>
          </cell>
          <cell r="F6">
            <v>1.7827008020281729</v>
          </cell>
          <cell r="G6">
            <v>2.9353817882444395</v>
          </cell>
          <cell r="H6">
            <v>1.8890185812657614</v>
          </cell>
          <cell r="I6">
            <v>1.2412391363451591</v>
          </cell>
          <cell r="J6">
            <v>1.625601714426925</v>
          </cell>
          <cell r="K6">
            <v>1.4805218485077631</v>
          </cell>
          <cell r="L6">
            <v>2.5325095348862598</v>
          </cell>
          <cell r="M6">
            <v>1.4063985517079638</v>
          </cell>
          <cell r="N6">
            <v>1.3556388426343164</v>
          </cell>
          <cell r="O6">
            <v>1.3546807665369793</v>
          </cell>
        </row>
        <row r="7">
          <cell r="A7">
            <v>1894</v>
          </cell>
          <cell r="B7">
            <v>1.2972657175556339</v>
          </cell>
          <cell r="C7">
            <v>1.3023118683449251</v>
          </cell>
          <cell r="D7">
            <v>1.4626586257708984</v>
          </cell>
          <cell r="E7">
            <v>1.6524332563113704</v>
          </cell>
          <cell r="F7">
            <v>1.7771172924971737</v>
          </cell>
          <cell r="G7">
            <v>3.0830375527967098</v>
          </cell>
          <cell r="H7">
            <v>1.9599163128314678</v>
          </cell>
          <cell r="I7">
            <v>1.2506099092392853</v>
          </cell>
          <cell r="J7">
            <v>1.6583193291706588</v>
          </cell>
          <cell r="K7">
            <v>1.4847762783700886</v>
          </cell>
          <cell r="L7">
            <v>2.5897561016859711</v>
          </cell>
          <cell r="M7">
            <v>1.4870188190175369</v>
          </cell>
          <cell r="N7">
            <v>1.345294346398773</v>
          </cell>
          <cell r="O7">
            <v>1.3967674414528168</v>
          </cell>
        </row>
        <row r="8">
          <cell r="A8">
            <v>1895</v>
          </cell>
          <cell r="B8">
            <v>1.2675605661670977</v>
          </cell>
          <cell r="C8">
            <v>1.2999559209485043</v>
          </cell>
          <cell r="D8">
            <v>1.5078500568734372</v>
          </cell>
          <cell r="E8">
            <v>1.6832158161891642</v>
          </cell>
          <cell r="F8">
            <v>1.8699688227727547</v>
          </cell>
          <cell r="G8">
            <v>3.1153477488575403</v>
          </cell>
          <cell r="H8">
            <v>1.9211076355735066</v>
          </cell>
          <cell r="I8">
            <v>1.3107550816964875</v>
          </cell>
          <cell r="J8">
            <v>1.5841082789359169</v>
          </cell>
          <cell r="K8">
            <v>1.4905652513895578</v>
          </cell>
          <cell r="L8">
            <v>2.4136988175491192</v>
          </cell>
          <cell r="M8">
            <v>1.5243533688894566</v>
          </cell>
          <cell r="N8">
            <v>1.3433079411835172</v>
          </cell>
          <cell r="O8">
            <v>1.3996088994228404</v>
          </cell>
        </row>
        <row r="9">
          <cell r="A9">
            <v>1896</v>
          </cell>
          <cell r="B9">
            <v>1.3004048643416968</v>
          </cell>
          <cell r="C9">
            <v>1.2101018884199213</v>
          </cell>
          <cell r="D9">
            <v>1.5295114434168</v>
          </cell>
          <cell r="E9">
            <v>1.5981144003036472</v>
          </cell>
          <cell r="F9">
            <v>1.7959343402526609</v>
          </cell>
          <cell r="G9">
            <v>3.1460689539544329</v>
          </cell>
          <cell r="H9">
            <v>1.8536939464767197</v>
          </cell>
          <cell r="I9">
            <v>1.3273513172545968</v>
          </cell>
          <cell r="J9">
            <v>1.5040759743396606</v>
          </cell>
          <cell r="K9">
            <v>1.5041349808915829</v>
          </cell>
          <cell r="L9">
            <v>2.5697170755470489</v>
          </cell>
          <cell r="M9">
            <v>1.5799285944628265</v>
          </cell>
          <cell r="N9">
            <v>1.3619103941432138</v>
          </cell>
          <cell r="O9">
            <v>1.4104162180851356</v>
          </cell>
        </row>
        <row r="10">
          <cell r="A10">
            <v>1897</v>
          </cell>
          <cell r="B10">
            <v>1.2638732876769014</v>
          </cell>
          <cell r="C10">
            <v>1.2124605841317289</v>
          </cell>
          <cell r="D10">
            <v>1.5464843743709311</v>
          </cell>
          <cell r="E10">
            <v>1.7362075937732615</v>
          </cell>
          <cell r="F10">
            <v>1.9190240845091788</v>
          </cell>
          <cell r="G10">
            <v>3.1480717093232502</v>
          </cell>
          <cell r="H10">
            <v>2.0197830905186791</v>
          </cell>
          <cell r="I10">
            <v>1.386387018397605</v>
          </cell>
          <cell r="J10">
            <v>1.5454469850762471</v>
          </cell>
          <cell r="K10">
            <v>1.4925414846853986</v>
          </cell>
          <cell r="L10">
            <v>2.3965048451284896</v>
          </cell>
          <cell r="M10">
            <v>1.6233053360174448</v>
          </cell>
          <cell r="N10">
            <v>1.4154160524973876</v>
          </cell>
          <cell r="O10">
            <v>1.4121619268835395</v>
          </cell>
        </row>
        <row r="11">
          <cell r="A11">
            <v>1898</v>
          </cell>
          <cell r="B11">
            <v>1.3337323410852349</v>
          </cell>
          <cell r="C11">
            <v>1.4079561285475648</v>
          </cell>
          <cell r="D11">
            <v>1.5816244909006407</v>
          </cell>
          <cell r="E11">
            <v>1.7495473460727</v>
          </cell>
          <cell r="F11">
            <v>1.8949993565751744</v>
          </cell>
          <cell r="G11">
            <v>3.2433260766270906</v>
          </cell>
          <cell r="H11">
            <v>2.0571755426739498</v>
          </cell>
          <cell r="I11">
            <v>1.4378918130281759</v>
          </cell>
          <cell r="J11">
            <v>1.6484086282236887</v>
          </cell>
          <cell r="K11">
            <v>1.491835194985305</v>
          </cell>
          <cell r="L11">
            <v>2.746317112827287</v>
          </cell>
          <cell r="M11">
            <v>1.669746234952759</v>
          </cell>
          <cell r="N11">
            <v>1.4063690992181173</v>
          </cell>
          <cell r="O11">
            <v>1.4567909315454761</v>
          </cell>
        </row>
        <row r="12">
          <cell r="A12">
            <v>1899</v>
          </cell>
          <cell r="B12">
            <v>1.3737922941275231</v>
          </cell>
          <cell r="C12">
            <v>1.2742323212211615</v>
          </cell>
          <cell r="D12">
            <v>1.6078668804731362</v>
          </cell>
          <cell r="E12">
            <v>1.7542275824840079</v>
          </cell>
          <cell r="F12">
            <v>1.9082206458786641</v>
          </cell>
          <cell r="G12">
            <v>3.3063392504297915</v>
          </cell>
          <cell r="H12">
            <v>2.1913258407613614</v>
          </cell>
          <cell r="I12">
            <v>1.4882571529595505</v>
          </cell>
          <cell r="J12">
            <v>1.6643203975007039</v>
          </cell>
          <cell r="K12">
            <v>1.4973391655792505</v>
          </cell>
          <cell r="L12">
            <v>2.7182835274487185</v>
          </cell>
          <cell r="M12">
            <v>1.6020765235996213</v>
          </cell>
          <cell r="N12">
            <v>1.4270339839517774</v>
          </cell>
          <cell r="O12">
            <v>1.480389460525634</v>
          </cell>
        </row>
        <row r="13">
          <cell r="A13">
            <v>1900</v>
          </cell>
          <cell r="B13">
            <v>1.3850236349122895</v>
          </cell>
          <cell r="C13">
            <v>1.3050901911521131</v>
          </cell>
          <cell r="D13">
            <v>1.6367782671369642</v>
          </cell>
          <cell r="E13">
            <v>1.736193967748513</v>
          </cell>
          <cell r="F13">
            <v>1.8978341642115295</v>
          </cell>
          <cell r="G13">
            <v>3.2409979113179022</v>
          </cell>
          <cell r="H13">
            <v>2.2523557285874189</v>
          </cell>
          <cell r="I13">
            <v>1.4832041084854866</v>
          </cell>
          <cell r="J13">
            <v>1.6625999467471912</v>
          </cell>
          <cell r="K13">
            <v>1.5304370587736214</v>
          </cell>
          <cell r="L13">
            <v>2.8519145301555167</v>
          </cell>
          <cell r="M13">
            <v>1.6567752685606816</v>
          </cell>
          <cell r="N13">
            <v>1.3995928209915875</v>
          </cell>
          <cell r="O13">
            <v>1.4998358153984583</v>
          </cell>
        </row>
        <row r="14">
          <cell r="A14">
            <v>1901</v>
          </cell>
          <cell r="B14">
            <v>1.3147364138268751</v>
          </cell>
          <cell r="C14">
            <v>1.3275051308238262</v>
          </cell>
          <cell r="D14">
            <v>1.5820687350307376</v>
          </cell>
          <cell r="E14">
            <v>1.7468449276822495</v>
          </cell>
          <cell r="F14">
            <v>1.9883080345314481</v>
          </cell>
          <cell r="G14">
            <v>3.20809482514905</v>
          </cell>
          <cell r="H14">
            <v>2.3634678479130731</v>
          </cell>
          <cell r="I14">
            <v>1.4945689043800205</v>
          </cell>
          <cell r="J14">
            <v>1.8020834593843338</v>
          </cell>
          <cell r="K14">
            <v>1.5514672748384739</v>
          </cell>
          <cell r="L14">
            <v>2.7419308923990835</v>
          </cell>
          <cell r="M14">
            <v>1.6341303912202028</v>
          </cell>
          <cell r="N14">
            <v>1.423516033341844</v>
          </cell>
          <cell r="O14">
            <v>1.4731566821146693</v>
          </cell>
        </row>
        <row r="15">
          <cell r="A15">
            <v>1902</v>
          </cell>
          <cell r="B15">
            <v>1.2974317248250784</v>
          </cell>
          <cell r="C15">
            <v>1.2366459595678572</v>
          </cell>
          <cell r="D15">
            <v>1.5993376896385736</v>
          </cell>
          <cell r="E15">
            <v>1.804291917621242</v>
          </cell>
          <cell r="F15">
            <v>2.0043338081752489</v>
          </cell>
          <cell r="G15">
            <v>3.2585517377901265</v>
          </cell>
          <cell r="H15">
            <v>2.4387455778179672</v>
          </cell>
          <cell r="I15">
            <v>1.4932435115285609</v>
          </cell>
          <cell r="J15">
            <v>1.722077642414422</v>
          </cell>
          <cell r="K15">
            <v>1.5884961821670145</v>
          </cell>
          <cell r="L15">
            <v>2.7174732980441045</v>
          </cell>
          <cell r="M15">
            <v>1.5913342718899726</v>
          </cell>
          <cell r="N15">
            <v>1.4364128212137266</v>
          </cell>
          <cell r="O15">
            <v>1.476946078823774</v>
          </cell>
        </row>
        <row r="16">
          <cell r="A16">
            <v>1903</v>
          </cell>
          <cell r="B16">
            <v>1.3354983442452466</v>
          </cell>
          <cell r="C16">
            <v>1.3020512997568745</v>
          </cell>
          <cell r="D16">
            <v>1.6520643118617002</v>
          </cell>
          <cell r="E16">
            <v>1.8183144542521557</v>
          </cell>
          <cell r="F16">
            <v>2.0160774909969685</v>
          </cell>
          <cell r="G16">
            <v>3.1916681925672292</v>
          </cell>
          <cell r="H16">
            <v>2.3716017268507548</v>
          </cell>
          <cell r="I16">
            <v>1.5781213440193136</v>
          </cell>
          <cell r="J16">
            <v>1.6749954755654048</v>
          </cell>
          <cell r="K16">
            <v>1.6053796430046245</v>
          </cell>
          <cell r="L16">
            <v>2.9250879252157906</v>
          </cell>
          <cell r="M16">
            <v>1.6728935874335333</v>
          </cell>
          <cell r="N16">
            <v>1.4256454776518275</v>
          </cell>
          <cell r="O16">
            <v>1.5100016505279361</v>
          </cell>
        </row>
        <row r="17">
          <cell r="A17">
            <v>1904</v>
          </cell>
          <cell r="B17">
            <v>1.3574598527243655</v>
          </cell>
          <cell r="C17">
            <v>1.2898935720550819</v>
          </cell>
          <cell r="D17">
            <v>1.6734206472750885</v>
          </cell>
          <cell r="E17">
            <v>1.8071179768776013</v>
          </cell>
          <cell r="F17">
            <v>1.9628271156129142</v>
          </cell>
          <cell r="G17">
            <v>3.1970472890412891</v>
          </cell>
          <cell r="H17">
            <v>2.2990412119896582</v>
          </cell>
          <cell r="I17">
            <v>1.5822466330526017</v>
          </cell>
          <cell r="J17">
            <v>1.6813809467144814</v>
          </cell>
          <cell r="K17">
            <v>1.6262514843022</v>
          </cell>
          <cell r="L17">
            <v>3.0116975643602149</v>
          </cell>
          <cell r="M17">
            <v>1.7117328991250529</v>
          </cell>
          <cell r="N17">
            <v>1.433904649510392</v>
          </cell>
          <cell r="O17">
            <v>1.5300562002561617</v>
          </cell>
        </row>
        <row r="18">
          <cell r="A18">
            <v>1905</v>
          </cell>
          <cell r="B18">
            <v>1.3906538957343566</v>
          </cell>
          <cell r="C18">
            <v>1.2537075976127334</v>
          </cell>
          <cell r="D18">
            <v>1.6675847985082257</v>
          </cell>
          <cell r="E18">
            <v>1.8396272171488213</v>
          </cell>
          <cell r="F18">
            <v>2.0303352547834166</v>
          </cell>
          <cell r="G18">
            <v>3.2248831917968062</v>
          </cell>
          <cell r="H18">
            <v>2.4333229733878383</v>
          </cell>
          <cell r="I18">
            <v>1.567880633057728</v>
          </cell>
          <cell r="J18">
            <v>1.6735776454332472</v>
          </cell>
          <cell r="K18">
            <v>1.6560893134537475</v>
          </cell>
          <cell r="L18">
            <v>3.0289502740302443</v>
          </cell>
          <cell r="M18">
            <v>1.7014906786316777</v>
          </cell>
          <cell r="N18">
            <v>1.4385628677569156</v>
          </cell>
          <cell r="O18">
            <v>1.5448028104090614</v>
          </cell>
        </row>
        <row r="19">
          <cell r="A19">
            <v>1906</v>
          </cell>
          <cell r="B19">
            <v>1.3675450407035596</v>
          </cell>
          <cell r="C19">
            <v>1.3952374758723332</v>
          </cell>
          <cell r="D19">
            <v>1.6755552611752647</v>
          </cell>
          <cell r="E19">
            <v>1.8806869742078318</v>
          </cell>
          <cell r="F19">
            <v>2.1244844212648601</v>
          </cell>
          <cell r="G19">
            <v>3.2592243744423848</v>
          </cell>
          <cell r="H19">
            <v>2.496860080205078</v>
          </cell>
          <cell r="I19">
            <v>1.6652664209796646</v>
          </cell>
          <cell r="J19">
            <v>1.6924198808567701</v>
          </cell>
          <cell r="K19">
            <v>1.7002951258518029</v>
          </cell>
          <cell r="L19">
            <v>3.1668385120571014</v>
          </cell>
          <cell r="M19">
            <v>1.7331678461568125</v>
          </cell>
          <cell r="N19">
            <v>1.479699641141988</v>
          </cell>
          <cell r="O19">
            <v>1.5539118162309866</v>
          </cell>
        </row>
        <row r="20">
          <cell r="A20">
            <v>1907</v>
          </cell>
          <cell r="B20">
            <v>1.4718879486546461</v>
          </cell>
          <cell r="C20">
            <v>1.4126443168617384</v>
          </cell>
          <cell r="D20">
            <v>1.7092993508695966</v>
          </cell>
          <cell r="E20">
            <v>1.859353142531166</v>
          </cell>
          <cell r="F20">
            <v>2.1516738941438156</v>
          </cell>
          <cell r="G20">
            <v>3.2855134222732878</v>
          </cell>
          <cell r="H20">
            <v>2.5040148487629472</v>
          </cell>
          <cell r="I20">
            <v>1.7800780857007308</v>
          </cell>
          <cell r="J20">
            <v>1.7481691988036572</v>
          </cell>
          <cell r="K20">
            <v>1.7142733539052324</v>
          </cell>
          <cell r="L20">
            <v>3.1799828732821598</v>
          </cell>
          <cell r="M20">
            <v>1.7488743130317059</v>
          </cell>
          <cell r="N20">
            <v>1.5204482956869689</v>
          </cell>
          <cell r="O20">
            <v>1.6056883413103864</v>
          </cell>
        </row>
        <row r="21">
          <cell r="A21">
            <v>1908</v>
          </cell>
          <cell r="B21">
            <v>1.4646713524525641</v>
          </cell>
          <cell r="C21">
            <v>1.3952501462901776</v>
          </cell>
          <cell r="D21">
            <v>1.7172011914185412</v>
          </cell>
          <cell r="E21">
            <v>1.8419392012293756</v>
          </cell>
          <cell r="F21">
            <v>1.9879957310019469</v>
          </cell>
          <cell r="G21">
            <v>3.2183617264698849</v>
          </cell>
          <cell r="H21">
            <v>2.239766964779323</v>
          </cell>
          <cell r="I21">
            <v>1.7096899553122726</v>
          </cell>
          <cell r="J21">
            <v>1.7934427236461974</v>
          </cell>
          <cell r="K21">
            <v>1.7134727658510205</v>
          </cell>
          <cell r="L21">
            <v>3.1620211922101853</v>
          </cell>
          <cell r="M21">
            <v>1.7455958009957817</v>
          </cell>
          <cell r="N21">
            <v>1.5390634217350676</v>
          </cell>
          <cell r="O21">
            <v>1.6099707707014985</v>
          </cell>
        </row>
        <row r="22">
          <cell r="A22">
            <v>1909</v>
          </cell>
          <cell r="B22">
            <v>1.5074269262103146</v>
          </cell>
          <cell r="C22">
            <v>1.3650586281491024</v>
          </cell>
          <cell r="D22">
            <v>1.7320902863025991</v>
          </cell>
          <cell r="E22">
            <v>1.8906274119560236</v>
          </cell>
          <cell r="F22">
            <v>2.1203019918525596</v>
          </cell>
          <cell r="G22">
            <v>3.2652754722741406</v>
          </cell>
          <cell r="H22">
            <v>2.345345308343846</v>
          </cell>
          <cell r="I22">
            <v>1.7509369974172182</v>
          </cell>
          <cell r="J22">
            <v>1.8159091350064234</v>
          </cell>
          <cell r="K22">
            <v>1.7293174179793573</v>
          </cell>
          <cell r="L22">
            <v>3.3147193225490335</v>
          </cell>
          <cell r="M22">
            <v>1.8046974182776623</v>
          </cell>
          <cell r="N22">
            <v>1.546437901920019</v>
          </cell>
          <cell r="O22">
            <v>1.6371346886328748</v>
          </cell>
        </row>
        <row r="23">
          <cell r="A23">
            <v>1910</v>
          </cell>
          <cell r="B23">
            <v>1.4347126928479457</v>
          </cell>
          <cell r="C23">
            <v>1.3601391260973299</v>
          </cell>
          <cell r="D23">
            <v>1.7678615521989178</v>
          </cell>
          <cell r="E23">
            <v>1.9611157533126296</v>
          </cell>
          <cell r="F23">
            <v>2.1050716829497329</v>
          </cell>
          <cell r="G23">
            <v>3.2700997406214674</v>
          </cell>
          <cell r="H23">
            <v>2.4152886205284099</v>
          </cell>
          <cell r="I23">
            <v>1.7898664188574609</v>
          </cell>
          <cell r="J23">
            <v>1.7216472101281639</v>
          </cell>
          <cell r="K23">
            <v>1.7325158340291926</v>
          </cell>
          <cell r="L23">
            <v>3.4056875644280451</v>
          </cell>
          <cell r="M23">
            <v>1.818260817641389</v>
          </cell>
          <cell r="N23">
            <v>1.5878604174148234</v>
          </cell>
          <cell r="O23">
            <v>1.6288074190489505</v>
          </cell>
        </row>
        <row r="24">
          <cell r="A24">
            <v>1911</v>
          </cell>
          <cell r="B24">
            <v>1.57122459319057</v>
          </cell>
          <cell r="C24">
            <v>1.3985714345585469</v>
          </cell>
          <cell r="D24">
            <v>1.7906193494021043</v>
          </cell>
          <cell r="E24">
            <v>2.0084733980902265</v>
          </cell>
          <cell r="F24">
            <v>2.1157353324841859</v>
          </cell>
          <cell r="G24">
            <v>3.298468472659803</v>
          </cell>
          <cell r="H24">
            <v>2.4454212215072975</v>
          </cell>
          <cell r="I24">
            <v>1.8362973702861283</v>
          </cell>
          <cell r="J24">
            <v>1.8405067817275282</v>
          </cell>
          <cell r="K24">
            <v>1.7436960551572653</v>
          </cell>
          <cell r="L24">
            <v>3.3689915270872075</v>
          </cell>
          <cell r="M24">
            <v>1.8331626263857517</v>
          </cell>
          <cell r="N24">
            <v>1.6174241701942242</v>
          </cell>
          <cell r="O24">
            <v>1.6918104562183154</v>
          </cell>
        </row>
        <row r="25">
          <cell r="A25">
            <v>1912</v>
          </cell>
          <cell r="B25">
            <v>1.6944622888781848</v>
          </cell>
          <cell r="C25">
            <v>1.4038354453822546</v>
          </cell>
          <cell r="D25">
            <v>1.8298368650293653</v>
          </cell>
          <cell r="E25">
            <v>2.0436619587443308</v>
          </cell>
          <cell r="F25">
            <v>2.1328743969758719</v>
          </cell>
          <cell r="G25">
            <v>3.3279489181070221</v>
          </cell>
          <cell r="H25">
            <v>2.5021102594671518</v>
          </cell>
          <cell r="I25">
            <v>1.9174205590762259</v>
          </cell>
          <cell r="J25">
            <v>1.7758041532645272</v>
          </cell>
          <cell r="K25">
            <v>1.736769407868076</v>
          </cell>
          <cell r="L25">
            <v>3.3090983237715061</v>
          </cell>
          <cell r="M25">
            <v>1.9128874185516351</v>
          </cell>
          <cell r="N25">
            <v>1.6526791581351106</v>
          </cell>
          <cell r="O25">
            <v>1.7398168456861893</v>
          </cell>
        </row>
        <row r="26">
          <cell r="A26">
            <v>1913</v>
          </cell>
          <cell r="B26">
            <v>1.6743490708380435</v>
          </cell>
          <cell r="C26">
            <v>1.3992290003626979</v>
          </cell>
          <cell r="D26">
            <v>1.9559015350206435</v>
          </cell>
          <cell r="E26">
            <v>2.0949271784396082</v>
          </cell>
          <cell r="F26">
            <v>2.1663622718704758</v>
          </cell>
          <cell r="G26">
            <v>3.3984771806798553</v>
          </cell>
          <cell r="H26">
            <v>2.5168836709896953</v>
          </cell>
          <cell r="I26">
            <v>1.9613713140353202</v>
          </cell>
          <cell r="J26">
            <v>1.882595561090465</v>
          </cell>
          <cell r="K26">
            <v>1.7884190363003807</v>
          </cell>
          <cell r="L26">
            <v>3.3636543170569602</v>
          </cell>
          <cell r="M26">
            <v>1.9811255280756626</v>
          </cell>
          <cell r="N26">
            <v>1.7028415139053783</v>
          </cell>
          <cell r="O26">
            <v>1.8024115042160032</v>
          </cell>
        </row>
        <row r="27">
          <cell r="A27">
            <v>1914</v>
          </cell>
          <cell r="B27">
            <v>1.3999161550866068</v>
          </cell>
          <cell r="C27">
            <v>1.3314764412935922</v>
          </cell>
          <cell r="D27">
            <v>1.6139072378084141</v>
          </cell>
          <cell r="E27">
            <v>2.0117897717901188</v>
          </cell>
          <cell r="F27">
            <v>2.0194924807102175</v>
          </cell>
          <cell r="G27">
            <v>3.465511472046459</v>
          </cell>
          <cell r="H27">
            <v>2.253642744025957</v>
          </cell>
          <cell r="I27">
            <v>2.0137731759967283</v>
          </cell>
          <cell r="J27">
            <v>1.7792819349238149</v>
          </cell>
          <cell r="K27">
            <v>1.677075946129041</v>
          </cell>
          <cell r="L27">
            <v>3.2110047890990017</v>
          </cell>
          <cell r="M27">
            <v>1.8913996205505386</v>
          </cell>
          <cell r="N27">
            <v>1.7224473743283841</v>
          </cell>
          <cell r="O27">
            <v>1.559967938351869</v>
          </cell>
        </row>
        <row r="28">
          <cell r="A28">
            <v>1915</v>
          </cell>
          <cell r="B28">
            <v>1.1969840762056532</v>
          </cell>
          <cell r="C28">
            <v>1.4279225505491646</v>
          </cell>
          <cell r="D28">
            <v>1.5342065810232968</v>
          </cell>
          <cell r="E28">
            <v>2.0575996748688463</v>
          </cell>
          <cell r="F28">
            <v>2.07292804788514</v>
          </cell>
          <cell r="G28">
            <v>3.6922923769089668</v>
          </cell>
          <cell r="H28">
            <v>2.3272621415892161</v>
          </cell>
          <cell r="I28">
            <v>2.0524898853288809</v>
          </cell>
          <cell r="J28">
            <v>1.7965486815931653</v>
          </cell>
          <cell r="K28">
            <v>1.6245738053265664</v>
          </cell>
          <cell r="L28">
            <v>3.1762588533784575</v>
          </cell>
          <cell r="M28">
            <v>1.7910585173969589</v>
          </cell>
          <cell r="N28">
            <v>1.7595064831300335</v>
          </cell>
          <cell r="O28">
            <v>1.4667619113228221</v>
          </cell>
        </row>
        <row r="29">
          <cell r="A29">
            <v>1916</v>
          </cell>
          <cell r="B29">
            <v>1.3556506298431916</v>
          </cell>
          <cell r="C29">
            <v>1.6257064196334616</v>
          </cell>
          <cell r="D29">
            <v>1.5608433470685699</v>
          </cell>
          <cell r="E29">
            <v>2.0989658632691555</v>
          </cell>
          <cell r="F29">
            <v>2.2855182584660332</v>
          </cell>
          <cell r="G29">
            <v>3.7782142382309734</v>
          </cell>
          <cell r="H29">
            <v>2.5112683341032875</v>
          </cell>
          <cell r="I29">
            <v>2.1791070239115151</v>
          </cell>
          <cell r="J29">
            <v>1.8562313860126836</v>
          </cell>
          <cell r="K29">
            <v>1.7696797339920662</v>
          </cell>
          <cell r="L29">
            <v>3.1899206828194031</v>
          </cell>
          <cell r="M29">
            <v>1.8055112657129746</v>
          </cell>
          <cell r="N29">
            <v>1.7781342893014684</v>
          </cell>
          <cell r="O29">
            <v>1.552623060246807</v>
          </cell>
        </row>
        <row r="30">
          <cell r="A30">
            <v>1917</v>
          </cell>
          <cell r="B30">
            <v>1.326237258932913</v>
          </cell>
          <cell r="C30">
            <v>1.656954293055896</v>
          </cell>
          <cell r="D30">
            <v>1.5959637019311934</v>
          </cell>
          <cell r="E30">
            <v>1.954656877623556</v>
          </cell>
          <cell r="F30">
            <v>2.2126076802403545</v>
          </cell>
          <cell r="G30">
            <v>3.8466200197589671</v>
          </cell>
          <cell r="H30">
            <v>2.5840746556373619</v>
          </cell>
          <cell r="I30">
            <v>2.0439452784496144</v>
          </cell>
          <cell r="J30">
            <v>1.8294687306241324</v>
          </cell>
          <cell r="K30">
            <v>1.8134963813321594</v>
          </cell>
          <cell r="L30">
            <v>3.1857464942738645</v>
          </cell>
          <cell r="M30">
            <v>1.5479842641957151</v>
          </cell>
          <cell r="N30">
            <v>1.6114457707758223</v>
          </cell>
          <cell r="O30">
            <v>1.5547425214156279</v>
          </cell>
        </row>
        <row r="31">
          <cell r="A31">
            <v>1918</v>
          </cell>
          <cell r="B31">
            <v>1.1144203968372299</v>
          </cell>
          <cell r="C31">
            <v>1.6452842442063311</v>
          </cell>
          <cell r="D31">
            <v>1.6647928205451852</v>
          </cell>
          <cell r="E31">
            <v>1.82803439957715</v>
          </cell>
          <cell r="F31">
            <v>2.4375365171332182</v>
          </cell>
          <cell r="G31">
            <v>3.9063156333315434</v>
          </cell>
          <cell r="H31">
            <v>2.4106760982422428</v>
          </cell>
          <cell r="I31">
            <v>1.9745541827666928</v>
          </cell>
          <cell r="J31">
            <v>1.8266836395394033</v>
          </cell>
          <cell r="K31">
            <v>1.7292870154320508</v>
          </cell>
          <cell r="L31">
            <v>3.1141664132656914</v>
          </cell>
          <cell r="M31">
            <v>1.3603966152394023</v>
          </cell>
          <cell r="N31">
            <v>1.5352895240004554</v>
          </cell>
          <cell r="O31">
            <v>1.4970585283903748</v>
          </cell>
        </row>
        <row r="32">
          <cell r="A32">
            <v>1919</v>
          </cell>
          <cell r="B32">
            <v>1.2405863225410032</v>
          </cell>
          <cell r="C32">
            <v>1.7768029182167933</v>
          </cell>
          <cell r="D32">
            <v>1.4418255494405408</v>
          </cell>
          <cell r="E32">
            <v>2.2630569154346043</v>
          </cell>
          <cell r="F32">
            <v>2.431249061135881</v>
          </cell>
          <cell r="G32">
            <v>3.5631944731865119</v>
          </cell>
          <cell r="H32">
            <v>2.2325975958141329</v>
          </cell>
          <cell r="I32">
            <v>2.0101185954439953</v>
          </cell>
          <cell r="J32">
            <v>1.8291620941291478</v>
          </cell>
          <cell r="K32">
            <v>1.6231169275009052</v>
          </cell>
          <cell r="L32">
            <v>3.2615464968877328</v>
          </cell>
          <cell r="M32">
            <v>1.6186416764191842</v>
          </cell>
          <cell r="N32">
            <v>1.7393767953943833</v>
          </cell>
          <cell r="O32">
            <v>1.4511178045143116</v>
          </cell>
        </row>
        <row r="33">
          <cell r="A33">
            <v>1920</v>
          </cell>
          <cell r="B33">
            <v>1.3327577248551401</v>
          </cell>
          <cell r="C33">
            <v>1.6342352300682008</v>
          </cell>
          <cell r="D33">
            <v>1.5851525702844549</v>
          </cell>
          <cell r="E33">
            <v>2.3274335154639734</v>
          </cell>
          <cell r="F33">
            <v>2.3927830287091703</v>
          </cell>
          <cell r="G33">
            <v>3.333524057799123</v>
          </cell>
          <cell r="H33">
            <v>2.1824692563904744</v>
          </cell>
          <cell r="I33">
            <v>2.0313413230769055</v>
          </cell>
          <cell r="J33">
            <v>1.9750640888686433</v>
          </cell>
          <cell r="K33">
            <v>1.6421566620447328</v>
          </cell>
          <cell r="L33">
            <v>3.3078849022705117</v>
          </cell>
          <cell r="M33">
            <v>1.7524662478473687</v>
          </cell>
          <cell r="N33">
            <v>1.8208074638634046</v>
          </cell>
          <cell r="O33">
            <v>1.5502297559196576</v>
          </cell>
        </row>
        <row r="34">
          <cell r="A34">
            <v>1921</v>
          </cell>
          <cell r="B34">
            <v>1.2989764184972528</v>
          </cell>
          <cell r="C34">
            <v>1.7682676652914742</v>
          </cell>
          <cell r="D34">
            <v>1.7625062251049473</v>
          </cell>
          <cell r="E34">
            <v>2.4563109920621784</v>
          </cell>
          <cell r="F34">
            <v>2.408216782569947</v>
          </cell>
          <cell r="G34">
            <v>3.3648047042980322</v>
          </cell>
          <cell r="H34">
            <v>1.9507731157164041</v>
          </cell>
          <cell r="I34">
            <v>1.9624531025825249</v>
          </cell>
          <cell r="J34">
            <v>2.0212856894384781</v>
          </cell>
          <cell r="K34">
            <v>1.6212738671003664</v>
          </cell>
          <cell r="L34">
            <v>3.4049029496622221</v>
          </cell>
          <cell r="M34">
            <v>1.8261572774632131</v>
          </cell>
          <cell r="N34">
            <v>1.6939928100084436</v>
          </cell>
          <cell r="O34">
            <v>1.6151395073246793</v>
          </cell>
        </row>
        <row r="35">
          <cell r="A35">
            <v>1922</v>
          </cell>
          <cell r="B35">
            <v>1.5445742967805511</v>
          </cell>
          <cell r="C35">
            <v>1.7269923979179178</v>
          </cell>
          <cell r="D35">
            <v>2.0238702895285674</v>
          </cell>
          <cell r="E35">
            <v>2.5422707526059871</v>
          </cell>
          <cell r="F35">
            <v>2.4188253840269418</v>
          </cell>
          <cell r="G35">
            <v>3.5706149693252938</v>
          </cell>
          <cell r="H35">
            <v>2.1698146134807117</v>
          </cell>
          <cell r="I35">
            <v>2.1368332281057283</v>
          </cell>
          <cell r="J35">
            <v>2.0822694365548395</v>
          </cell>
          <cell r="K35">
            <v>1.7538714090447458</v>
          </cell>
          <cell r="L35">
            <v>3.5072919681788535</v>
          </cell>
          <cell r="M35">
            <v>1.9578366170964778</v>
          </cell>
          <cell r="N35">
            <v>1.8374182146035341</v>
          </cell>
          <cell r="O35">
            <v>1.8129530947881154</v>
          </cell>
        </row>
        <row r="36">
          <cell r="A36">
            <v>1923</v>
          </cell>
          <cell r="B36">
            <v>1.6362585340316089</v>
          </cell>
          <cell r="C36">
            <v>1.6933468219074561</v>
          </cell>
          <cell r="D36">
            <v>1.7194850774135104</v>
          </cell>
          <cell r="E36">
            <v>2.5641891198062852</v>
          </cell>
          <cell r="F36">
            <v>2.6030322586405732</v>
          </cell>
          <cell r="G36">
            <v>3.6853700379725978</v>
          </cell>
          <cell r="H36">
            <v>2.2743528386498837</v>
          </cell>
          <cell r="I36">
            <v>2.1861644246588745</v>
          </cell>
          <cell r="J36">
            <v>2.1159143046943361</v>
          </cell>
          <cell r="K36">
            <v>1.9141092279368026</v>
          </cell>
          <cell r="L36">
            <v>3.5114729187069305</v>
          </cell>
          <cell r="M36">
            <v>2.0457072820873301</v>
          </cell>
          <cell r="N36">
            <v>1.8609543569184381</v>
          </cell>
          <cell r="O36">
            <v>1.7688013377966332</v>
          </cell>
        </row>
        <row r="37">
          <cell r="A37">
            <v>1924</v>
          </cell>
          <cell r="B37">
            <v>1.8310232623322322</v>
          </cell>
          <cell r="C37">
            <v>1.9023322792611737</v>
          </cell>
          <cell r="D37">
            <v>1.8987586843343756</v>
          </cell>
          <cell r="E37">
            <v>2.7166567585458581</v>
          </cell>
          <cell r="F37">
            <v>2.7194302840606737</v>
          </cell>
          <cell r="G37">
            <v>3.8308553333922295</v>
          </cell>
          <cell r="H37">
            <v>2.2597548695544951</v>
          </cell>
          <cell r="I37">
            <v>2.3367365110042639</v>
          </cell>
          <cell r="J37">
            <v>2.1308933272393209</v>
          </cell>
          <cell r="K37">
            <v>1.9206234461387957</v>
          </cell>
          <cell r="L37">
            <v>3.6243228626699531</v>
          </cell>
          <cell r="M37">
            <v>2.0798707982285691</v>
          </cell>
          <cell r="N37">
            <v>1.8630271179076212</v>
          </cell>
          <cell r="O37">
            <v>1.8991251570050949</v>
          </cell>
        </row>
        <row r="38">
          <cell r="A38">
            <v>1925</v>
          </cell>
          <cell r="B38">
            <v>1.85334835052958</v>
          </cell>
          <cell r="C38">
            <v>1.9200937759000527</v>
          </cell>
          <cell r="D38">
            <v>2.2966553348786727</v>
          </cell>
          <cell r="E38">
            <v>2.7939110931089237</v>
          </cell>
          <cell r="F38">
            <v>2.668302623792604</v>
          </cell>
          <cell r="G38">
            <v>3.9564117320700141</v>
          </cell>
          <cell r="H38">
            <v>2.4521394003220705</v>
          </cell>
          <cell r="I38">
            <v>2.3449597551880386</v>
          </cell>
          <cell r="J38">
            <v>2.230012378406832</v>
          </cell>
          <cell r="K38">
            <v>2.0045221952204177</v>
          </cell>
          <cell r="L38">
            <v>3.6651704385275758</v>
          </cell>
          <cell r="M38">
            <v>2.1852857314294969</v>
          </cell>
          <cell r="N38">
            <v>1.9662986693745428</v>
          </cell>
          <cell r="O38">
            <v>2.0702097586046619</v>
          </cell>
        </row>
        <row r="39">
          <cell r="A39">
            <v>1926</v>
          </cell>
          <cell r="B39">
            <v>1.9207844143801363</v>
          </cell>
          <cell r="C39">
            <v>1.8778834306335386</v>
          </cell>
          <cell r="D39">
            <v>2.4311087766213171</v>
          </cell>
          <cell r="E39">
            <v>2.9758985623112526</v>
          </cell>
          <cell r="F39">
            <v>2.8449542522365876</v>
          </cell>
          <cell r="G39">
            <v>3.7762716621313999</v>
          </cell>
          <cell r="H39">
            <v>2.5256391484545935</v>
          </cell>
          <cell r="I39">
            <v>2.420351918440331</v>
          </cell>
          <cell r="J39">
            <v>2.1975217011178696</v>
          </cell>
          <cell r="K39">
            <v>2.006361491332513</v>
          </cell>
          <cell r="L39">
            <v>3.6774520125176902</v>
          </cell>
          <cell r="M39">
            <v>2.2176331126756947</v>
          </cell>
          <cell r="N39">
            <v>2.0223508521857934</v>
          </cell>
          <cell r="O39">
            <v>2.1406223353899434</v>
          </cell>
        </row>
        <row r="40">
          <cell r="A40">
            <v>1927</v>
          </cell>
          <cell r="B40">
            <v>1.9084847485079346</v>
          </cell>
          <cell r="C40">
            <v>1.8449917028150158</v>
          </cell>
          <cell r="D40">
            <v>2.5620952345528214</v>
          </cell>
          <cell r="E40">
            <v>3.0528424378312287</v>
          </cell>
          <cell r="F40">
            <v>2.8233587036099128</v>
          </cell>
          <cell r="G40">
            <v>3.9751092721989245</v>
          </cell>
          <cell r="H40">
            <v>2.7242036074276244</v>
          </cell>
          <cell r="I40">
            <v>2.5025427318223517</v>
          </cell>
          <cell r="J40">
            <v>2.3747448402396341</v>
          </cell>
          <cell r="K40">
            <v>1.948977449424347</v>
          </cell>
          <cell r="L40">
            <v>3.6729215913127766</v>
          </cell>
          <cell r="M40">
            <v>2.3257030543556341</v>
          </cell>
          <cell r="N40">
            <v>2.0985087004388667</v>
          </cell>
          <cell r="O40">
            <v>2.1957182770809593</v>
          </cell>
        </row>
        <row r="41">
          <cell r="A41">
            <v>1928</v>
          </cell>
          <cell r="B41">
            <v>2.0309646740139908</v>
          </cell>
          <cell r="C41">
            <v>1.9357525513129896</v>
          </cell>
          <cell r="D41">
            <v>2.6579790179987954</v>
          </cell>
          <cell r="E41">
            <v>3.1645621773772925</v>
          </cell>
          <cell r="F41">
            <v>2.8121003036929864</v>
          </cell>
          <cell r="G41">
            <v>3.9849979004647751</v>
          </cell>
          <cell r="H41">
            <v>2.9026259600954587</v>
          </cell>
          <cell r="I41">
            <v>2.5304622865543371</v>
          </cell>
          <cell r="J41">
            <v>2.3371948705659853</v>
          </cell>
          <cell r="K41">
            <v>2.051276773803254</v>
          </cell>
          <cell r="L41">
            <v>3.6569644526925877</v>
          </cell>
          <cell r="M41">
            <v>2.4015838460983625</v>
          </cell>
          <cell r="N41">
            <v>2.1454065208635886</v>
          </cell>
          <cell r="O41">
            <v>2.2871599334182351</v>
          </cell>
        </row>
        <row r="42">
          <cell r="A42">
            <v>1929</v>
          </cell>
          <cell r="B42">
            <v>2.1827129917683297</v>
          </cell>
          <cell r="C42">
            <v>1.9466084358420253</v>
          </cell>
          <cell r="D42">
            <v>2.7284979442959192</v>
          </cell>
          <cell r="E42">
            <v>3.135125511867328</v>
          </cell>
          <cell r="F42">
            <v>2.8982111411928559</v>
          </cell>
          <cell r="G42">
            <v>4.0301439332116775</v>
          </cell>
          <cell r="H42">
            <v>2.8313678952448798</v>
          </cell>
          <cell r="I42">
            <v>2.6271705449979228</v>
          </cell>
          <cell r="J42">
            <v>2.4661198078931874</v>
          </cell>
          <cell r="K42">
            <v>2.1217068503340739</v>
          </cell>
          <cell r="L42">
            <v>3.5705319848905099</v>
          </cell>
          <cell r="M42">
            <v>2.4361561735118284</v>
          </cell>
          <cell r="N42">
            <v>2.3050173578688797</v>
          </cell>
          <cell r="O42">
            <v>2.3766600915348386</v>
          </cell>
        </row>
        <row r="43">
          <cell r="A43">
            <v>1930</v>
          </cell>
          <cell r="B43">
            <v>2.1224557440974037</v>
          </cell>
          <cell r="C43">
            <v>1.7611148564240244</v>
          </cell>
          <cell r="D43">
            <v>2.8495317530090576</v>
          </cell>
          <cell r="E43">
            <v>3.0726430056132124</v>
          </cell>
          <cell r="F43">
            <v>2.6916844246956892</v>
          </cell>
          <cell r="G43">
            <v>4.0209673475433974</v>
          </cell>
          <cell r="H43">
            <v>2.6754515191765709</v>
          </cell>
          <cell r="I43">
            <v>2.6297933327773766</v>
          </cell>
          <cell r="J43">
            <v>2.2986991390260516</v>
          </cell>
          <cell r="K43">
            <v>2.0388787877729762</v>
          </cell>
          <cell r="L43">
            <v>3.288473531100891</v>
          </cell>
          <cell r="M43">
            <v>2.4478405014815405</v>
          </cell>
          <cell r="N43">
            <v>2.4682255446277406</v>
          </cell>
          <cell r="O43">
            <v>2.3593862595375636</v>
          </cell>
        </row>
        <row r="44">
          <cell r="A44">
            <v>1931</v>
          </cell>
          <cell r="B44">
            <v>2.0705545856831353</v>
          </cell>
          <cell r="C44">
            <v>1.738149020813667</v>
          </cell>
          <cell r="D44">
            <v>2.8315128976112858</v>
          </cell>
          <cell r="E44">
            <v>2.8333907766620055</v>
          </cell>
          <cell r="F44">
            <v>2.6391798959844559</v>
          </cell>
          <cell r="G44">
            <v>3.8433546200752726</v>
          </cell>
          <cell r="H44">
            <v>2.2251173688050598</v>
          </cell>
          <cell r="I44">
            <v>2.6073540446620664</v>
          </cell>
          <cell r="J44">
            <v>2.210999098805885</v>
          </cell>
          <cell r="K44">
            <v>2.0536401422497161</v>
          </cell>
          <cell r="L44">
            <v>3.2045474776798795</v>
          </cell>
          <cell r="M44">
            <v>2.4453548803875838</v>
          </cell>
          <cell r="N44">
            <v>2.3093916655134099</v>
          </cell>
          <cell r="O44">
            <v>2.3131397022211502</v>
          </cell>
        </row>
        <row r="45">
          <cell r="A45">
            <v>1932</v>
          </cell>
          <cell r="B45">
            <v>1.9355012661827748</v>
          </cell>
          <cell r="C45">
            <v>1.8503796463086244</v>
          </cell>
          <cell r="D45">
            <v>2.8017990898335925</v>
          </cell>
          <cell r="E45">
            <v>2.7514566257465574</v>
          </cell>
          <cell r="F45">
            <v>2.4360343598400327</v>
          </cell>
          <cell r="G45">
            <v>3.8314676381745323</v>
          </cell>
          <cell r="H45">
            <v>2.0504410860128046</v>
          </cell>
          <cell r="I45">
            <v>2.5090549196521876</v>
          </cell>
          <cell r="J45">
            <v>2.2417278182864422</v>
          </cell>
          <cell r="K45">
            <v>2.1148614457361519</v>
          </cell>
          <cell r="L45">
            <v>3.4768083498472708</v>
          </cell>
          <cell r="M45">
            <v>2.4303398931990574</v>
          </cell>
          <cell r="N45">
            <v>2.3747646025685323</v>
          </cell>
          <cell r="O45">
            <v>2.2666541105098967</v>
          </cell>
        </row>
        <row r="46">
          <cell r="A46">
            <v>1933</v>
          </cell>
          <cell r="B46">
            <v>1.9975247469741459</v>
          </cell>
          <cell r="C46">
            <v>2.0018537909781462</v>
          </cell>
          <cell r="D46">
            <v>2.9169586344014653</v>
          </cell>
          <cell r="E46">
            <v>2.7174790492885972</v>
          </cell>
          <cell r="F46">
            <v>2.433044225866916</v>
          </cell>
          <cell r="G46">
            <v>3.8731955771720141</v>
          </cell>
          <cell r="H46">
            <v>1.8993831667420829</v>
          </cell>
          <cell r="I46">
            <v>2.6277045315059135</v>
          </cell>
          <cell r="J46">
            <v>2.1742049245826061</v>
          </cell>
          <cell r="K46">
            <v>2.0729872910531171</v>
          </cell>
          <cell r="L46">
            <v>3.5761789449613346</v>
          </cell>
          <cell r="M46">
            <v>2.5699708352155217</v>
          </cell>
          <cell r="N46">
            <v>2.4143547484115282</v>
          </cell>
          <cell r="O46">
            <v>2.3062237126061915</v>
          </cell>
        </row>
        <row r="47">
          <cell r="A47">
            <v>1934</v>
          </cell>
          <cell r="B47">
            <v>1.9501905733893543</v>
          </cell>
          <cell r="C47">
            <v>1.973746313769126</v>
          </cell>
          <cell r="D47">
            <v>2.9926452192040642</v>
          </cell>
          <cell r="E47">
            <v>2.6429285827195974</v>
          </cell>
          <cell r="F47">
            <v>2.6145532757692558</v>
          </cell>
          <cell r="G47">
            <v>4.0378009231111909</v>
          </cell>
          <cell r="H47">
            <v>2.1003663619083905</v>
          </cell>
          <cell r="I47">
            <v>2.7271389459281918</v>
          </cell>
          <cell r="J47">
            <v>2.2062652132839626</v>
          </cell>
          <cell r="K47">
            <v>2.0349275418048363</v>
          </cell>
          <cell r="L47">
            <v>3.6492230331983344</v>
          </cell>
          <cell r="M47">
            <v>2.7679695135863072</v>
          </cell>
          <cell r="N47">
            <v>2.4641381217068381</v>
          </cell>
          <cell r="O47">
            <v>2.3177028801182118</v>
          </cell>
        </row>
        <row r="48">
          <cell r="A48">
            <v>1935</v>
          </cell>
          <cell r="B48">
            <v>1.9202374486187981</v>
          </cell>
          <cell r="C48">
            <v>1.9929637772937958</v>
          </cell>
          <cell r="D48">
            <v>3.1222312525582767</v>
          </cell>
          <cell r="E48">
            <v>2.7168988180141875</v>
          </cell>
          <cell r="F48">
            <v>2.8046686951236439</v>
          </cell>
          <cell r="G48">
            <v>4.1190485372934402</v>
          </cell>
          <cell r="H48">
            <v>2.2664806856323585</v>
          </cell>
          <cell r="I48">
            <v>2.8343972917816056</v>
          </cell>
          <cell r="J48">
            <v>2.2586596801292909</v>
          </cell>
          <cell r="K48">
            <v>2.0692569409959227</v>
          </cell>
          <cell r="L48">
            <v>3.7376947843833737</v>
          </cell>
          <cell r="M48">
            <v>2.8330484841807548</v>
          </cell>
          <cell r="N48">
            <v>2.5379613483978649</v>
          </cell>
          <cell r="O48">
            <v>2.3684491289955476</v>
          </cell>
        </row>
        <row r="49">
          <cell r="A49">
            <v>1936</v>
          </cell>
          <cell r="B49">
            <v>1.9577078132413099</v>
          </cell>
          <cell r="C49">
            <v>2.0950694940080536</v>
          </cell>
          <cell r="D49">
            <v>3.2278215544298821</v>
          </cell>
          <cell r="E49">
            <v>2.8640474701056622</v>
          </cell>
          <cell r="F49">
            <v>3.0759200821914781</v>
          </cell>
          <cell r="G49">
            <v>4.1849580728267757</v>
          </cell>
          <cell r="H49">
            <v>2.3829475810099465</v>
          </cell>
          <cell r="I49">
            <v>2.9098709220015189</v>
          </cell>
          <cell r="J49">
            <v>1.7680531297320896</v>
          </cell>
          <cell r="K49">
            <v>1.9785133530649439</v>
          </cell>
          <cell r="L49">
            <v>3.7989564274653054</v>
          </cell>
          <cell r="M49">
            <v>2.921767010206286</v>
          </cell>
          <cell r="N49">
            <v>2.6382554253388544</v>
          </cell>
          <cell r="O49">
            <v>2.3639115155385579</v>
          </cell>
        </row>
        <row r="50">
          <cell r="A50">
            <v>1937</v>
          </cell>
          <cell r="B50">
            <v>1.992837018928052</v>
          </cell>
          <cell r="C50">
            <v>2.1534314398811092</v>
          </cell>
          <cell r="D50">
            <v>3.2754444406012402</v>
          </cell>
          <cell r="E50">
            <v>3.0036820097280144</v>
          </cell>
          <cell r="F50">
            <v>3.1542751140220084</v>
          </cell>
          <cell r="G50">
            <v>4.1947885247429868</v>
          </cell>
          <cell r="H50">
            <v>2.6000328672727111</v>
          </cell>
          <cell r="I50">
            <v>2.9450168284948082</v>
          </cell>
          <cell r="J50">
            <v>1.6113214071131277</v>
          </cell>
          <cell r="K50">
            <v>2.1111162489722028</v>
          </cell>
          <cell r="L50">
            <v>3.9115930518835356</v>
          </cell>
          <cell r="M50">
            <v>2.9552192879550523</v>
          </cell>
          <cell r="N50">
            <v>2.6910578504413563</v>
          </cell>
          <cell r="O50">
            <v>2.4160066837217542</v>
          </cell>
        </row>
        <row r="51">
          <cell r="A51">
            <v>1938</v>
          </cell>
          <cell r="B51">
            <v>1.9409687705104297</v>
          </cell>
          <cell r="C51">
            <v>2.255696002531788</v>
          </cell>
          <cell r="D51">
            <v>3.4036932643386386</v>
          </cell>
          <cell r="E51">
            <v>2.9066729597531533</v>
          </cell>
          <cell r="F51">
            <v>3.1414027695923465</v>
          </cell>
          <cell r="G51">
            <v>4.2182974166287721</v>
          </cell>
          <cell r="H51">
            <v>2.6556606922008195</v>
          </cell>
          <cell r="I51">
            <v>2.9658959670773357</v>
          </cell>
          <cell r="J51">
            <v>1.6235990510801381</v>
          </cell>
          <cell r="K51">
            <v>2.1528725635556887</v>
          </cell>
          <cell r="L51">
            <v>3.9262086810794954</v>
          </cell>
          <cell r="M51">
            <v>2.9940863758411291</v>
          </cell>
          <cell r="N51">
            <v>2.6951569848698149</v>
          </cell>
          <cell r="O51">
            <v>2.4602437043884433</v>
          </cell>
        </row>
        <row r="52">
          <cell r="A52">
            <v>1939</v>
          </cell>
          <cell r="B52">
            <v>2.0199996081593228</v>
          </cell>
          <cell r="C52">
            <v>2.562591659155085</v>
          </cell>
          <cell r="D52">
            <v>3.3310365628836598</v>
          </cell>
          <cell r="E52">
            <v>3.071703850191819</v>
          </cell>
          <cell r="F52">
            <v>3.3355747301506105</v>
          </cell>
          <cell r="G52">
            <v>4.1233458939577634</v>
          </cell>
          <cell r="H52">
            <v>2.8023997325620682</v>
          </cell>
          <cell r="I52">
            <v>3.1392842469505271</v>
          </cell>
          <cell r="J52">
            <v>1.7668708364366037</v>
          </cell>
          <cell r="K52">
            <v>2.2879828220776348</v>
          </cell>
          <cell r="L52">
            <v>3.8899054612833774</v>
          </cell>
          <cell r="M52">
            <v>2.9016326303779851</v>
          </cell>
          <cell r="N52">
            <v>2.7632588979453447</v>
          </cell>
          <cell r="O52">
            <v>2.5326200052240653</v>
          </cell>
        </row>
        <row r="53">
          <cell r="A53">
            <v>1940</v>
          </cell>
          <cell r="B53">
            <v>1.5552443567975358</v>
          </cell>
          <cell r="C53">
            <v>2.5799528778069023</v>
          </cell>
          <cell r="D53">
            <v>3.3471485638974761</v>
          </cell>
          <cell r="E53">
            <v>2.6773126496487913</v>
          </cell>
          <cell r="F53">
            <v>3.5363897742284203</v>
          </cell>
          <cell r="G53">
            <v>4.4071792491686255</v>
          </cell>
          <cell r="H53">
            <v>3.1776165169165966</v>
          </cell>
          <cell r="I53">
            <v>3.0799600852322202</v>
          </cell>
          <cell r="J53">
            <v>1.966519722285617</v>
          </cell>
          <cell r="K53">
            <v>2.2383089426224392</v>
          </cell>
          <cell r="L53">
            <v>4.1645643394508038</v>
          </cell>
          <cell r="M53">
            <v>2.5939150474750963</v>
          </cell>
          <cell r="N53">
            <v>2.5092893309392936</v>
          </cell>
          <cell r="O53">
            <v>2.4084761490763751</v>
          </cell>
        </row>
        <row r="54">
          <cell r="A54">
            <v>1941</v>
          </cell>
          <cell r="B54">
            <v>1.4628553741701789</v>
          </cell>
          <cell r="C54">
            <v>2.5786616935357709</v>
          </cell>
          <cell r="D54">
            <v>3.5205790762834575</v>
          </cell>
          <cell r="E54">
            <v>2.5296819429703548</v>
          </cell>
          <cell r="F54">
            <v>3.9722747000637209</v>
          </cell>
          <cell r="G54">
            <v>4.6794570225463854</v>
          </cell>
          <cell r="H54">
            <v>3.6101656679274576</v>
          </cell>
          <cell r="I54">
            <v>3.1051502810735969</v>
          </cell>
          <cell r="J54">
            <v>1.9681883486318763</v>
          </cell>
          <cell r="K54">
            <v>2.1949734755764978</v>
          </cell>
          <cell r="L54">
            <v>4.6504448415267277</v>
          </cell>
          <cell r="M54">
            <v>2.5965568711681857</v>
          </cell>
          <cell r="N54">
            <v>2.5232313305319574</v>
          </cell>
          <cell r="O54">
            <v>2.4399774375746035</v>
          </cell>
        </row>
        <row r="55">
          <cell r="A55">
            <v>1942</v>
          </cell>
          <cell r="B55">
            <v>1.4780481568437693</v>
          </cell>
          <cell r="C55">
            <v>2.5290862377835448</v>
          </cell>
          <cell r="D55">
            <v>3.6015634958839238</v>
          </cell>
          <cell r="E55">
            <v>2.3107892189728982</v>
          </cell>
          <cell r="F55">
            <v>4.5036356743601642</v>
          </cell>
          <cell r="G55">
            <v>4.7025345316368199</v>
          </cell>
          <cell r="H55">
            <v>4.1371418098600179</v>
          </cell>
          <cell r="I55">
            <v>3.056557190911009</v>
          </cell>
          <cell r="J55">
            <v>2.0597102800079496</v>
          </cell>
          <cell r="K55">
            <v>2.0712220394296592</v>
          </cell>
          <cell r="L55">
            <v>5.2490245876179946</v>
          </cell>
          <cell r="M55">
            <v>2.6821565515514618</v>
          </cell>
          <cell r="N55">
            <v>2.4454217474526612</v>
          </cell>
          <cell r="O55">
            <v>2.4493120554928272</v>
          </cell>
        </row>
        <row r="56">
          <cell r="A56">
            <v>1943</v>
          </cell>
          <cell r="B56">
            <v>1.4723319098104275</v>
          </cell>
          <cell r="C56">
            <v>2.5382492173388163</v>
          </cell>
          <cell r="D56">
            <v>3.7526992772776038</v>
          </cell>
          <cell r="E56">
            <v>2.2577209285369437</v>
          </cell>
          <cell r="F56">
            <v>5.1591944830877114</v>
          </cell>
          <cell r="G56">
            <v>4.7995078259549766</v>
          </cell>
          <cell r="H56">
            <v>4.149120623145488</v>
          </cell>
          <cell r="I56">
            <v>3.1476644107268332</v>
          </cell>
          <cell r="J56">
            <v>2.1179467502681431</v>
          </cell>
          <cell r="K56">
            <v>1.7563501419841396</v>
          </cell>
          <cell r="L56">
            <v>5.5462248310596651</v>
          </cell>
          <cell r="M56">
            <v>2.9358805791658633</v>
          </cell>
          <cell r="N56">
            <v>2.4033248291165457</v>
          </cell>
          <cell r="O56">
            <v>2.4443315932705847</v>
          </cell>
        </row>
        <row r="57">
          <cell r="A57">
            <v>1944</v>
          </cell>
          <cell r="B57">
            <v>1.133809263741353</v>
          </cell>
          <cell r="C57">
            <v>2.3966856883091543</v>
          </cell>
          <cell r="D57">
            <v>3.9317711823559054</v>
          </cell>
          <cell r="E57">
            <v>1.5331244544635767</v>
          </cell>
          <cell r="F57">
            <v>5.6121351996922222</v>
          </cell>
          <cell r="G57">
            <v>4.7369487460349724</v>
          </cell>
          <cell r="H57">
            <v>4.297904345367189</v>
          </cell>
          <cell r="I57">
            <v>3.2530575767322496</v>
          </cell>
          <cell r="J57">
            <v>2.1807404191041755</v>
          </cell>
          <cell r="K57">
            <v>1.4323520791986222</v>
          </cell>
          <cell r="L57">
            <v>5.3401767436475192</v>
          </cell>
          <cell r="M57">
            <v>2.8339278688869847</v>
          </cell>
          <cell r="N57">
            <v>2.29134699314511</v>
          </cell>
          <cell r="O57">
            <v>2.3194542808703384</v>
          </cell>
        </row>
        <row r="58">
          <cell r="A58">
            <v>1945</v>
          </cell>
          <cell r="B58">
            <v>1.4314454229544451</v>
          </cell>
          <cell r="C58">
            <v>1.1831117329964886</v>
          </cell>
          <cell r="D58">
            <v>2.9612495635747687</v>
          </cell>
          <cell r="E58">
            <v>1.5900097521760199</v>
          </cell>
          <cell r="F58">
            <v>5.6918899380254375</v>
          </cell>
          <cell r="G58">
            <v>4.6872012002887145</v>
          </cell>
          <cell r="H58">
            <v>4.2179008798380293</v>
          </cell>
          <cell r="I58">
            <v>3.3308176858953074</v>
          </cell>
          <cell r="J58">
            <v>2.0020270897798875</v>
          </cell>
          <cell r="K58">
            <v>1.3088196542995316</v>
          </cell>
          <cell r="L58">
            <v>5.0436137274509241</v>
          </cell>
          <cell r="M58">
            <v>2.7881029992157664</v>
          </cell>
          <cell r="N58">
            <v>2.6026964794558065</v>
          </cell>
          <cell r="O58">
            <v>1.9955810797460745</v>
          </cell>
        </row>
        <row r="59">
          <cell r="A59">
            <v>1946</v>
          </cell>
          <cell r="B59">
            <v>1.9503692478944683</v>
          </cell>
          <cell r="C59">
            <v>1.403389601718519</v>
          </cell>
          <cell r="D59">
            <v>1.4780677095739445</v>
          </cell>
          <cell r="E59">
            <v>2.7231205205115274</v>
          </cell>
          <cell r="F59">
            <v>4.9540955274095309</v>
          </cell>
          <cell r="G59">
            <v>4.7337260747540393</v>
          </cell>
          <cell r="H59">
            <v>4.282000579899468</v>
          </cell>
          <cell r="I59">
            <v>3.6680671809005005</v>
          </cell>
          <cell r="J59">
            <v>2.0545353222908078</v>
          </cell>
          <cell r="K59">
            <v>1.7981966465657211</v>
          </cell>
          <cell r="L59">
            <v>4.7074961726951008</v>
          </cell>
          <cell r="M59">
            <v>2.9021761226446721</v>
          </cell>
          <cell r="N59">
            <v>2.7487675132879739</v>
          </cell>
          <cell r="O59">
            <v>1.7948954403916877</v>
          </cell>
        </row>
        <row r="60">
          <cell r="A60">
            <v>1947</v>
          </cell>
          <cell r="B60">
            <v>2.1203605935499512</v>
          </cell>
          <cell r="C60">
            <v>1.4889174411587134</v>
          </cell>
          <cell r="D60">
            <v>1.7299133104233892</v>
          </cell>
          <cell r="E60">
            <v>3.1350004087480494</v>
          </cell>
          <cell r="F60">
            <v>4.8623743427584039</v>
          </cell>
          <cell r="G60">
            <v>4.6422669713765305</v>
          </cell>
          <cell r="H60">
            <v>4.5118801494931553</v>
          </cell>
          <cell r="I60">
            <v>3.9030059146864176</v>
          </cell>
          <cell r="J60">
            <v>2.0666514927649637</v>
          </cell>
          <cell r="K60">
            <v>2.1378318252034174</v>
          </cell>
          <cell r="L60">
            <v>4.5394519565474276</v>
          </cell>
          <cell r="M60">
            <v>2.9348008697792967</v>
          </cell>
          <cell r="N60">
            <v>3.0643590551977633</v>
          </cell>
          <cell r="O60">
            <v>2.0222633348608601</v>
          </cell>
        </row>
        <row r="61">
          <cell r="A61">
            <v>1948</v>
          </cell>
          <cell r="B61">
            <v>2.4099168131186648</v>
          </cell>
          <cell r="C61">
            <v>1.6700722702361184</v>
          </cell>
          <cell r="D61">
            <v>2.1233378142845485</v>
          </cell>
          <cell r="E61">
            <v>3.4425373595927922</v>
          </cell>
          <cell r="F61">
            <v>5.0458863877602163</v>
          </cell>
          <cell r="G61">
            <v>4.7749491254357608</v>
          </cell>
          <cell r="H61">
            <v>4.5237884362933327</v>
          </cell>
          <cell r="I61">
            <v>3.9379225964645523</v>
          </cell>
          <cell r="J61">
            <v>2.0545132901978791</v>
          </cell>
          <cell r="K61">
            <v>2.3011815231658215</v>
          </cell>
          <cell r="L61">
            <v>4.7624336409322865</v>
          </cell>
          <cell r="M61">
            <v>3.000079532105894</v>
          </cell>
          <cell r="N61">
            <v>3.2214166389745209</v>
          </cell>
          <cell r="O61">
            <v>2.2816086172996815</v>
          </cell>
        </row>
        <row r="62">
          <cell r="A62">
            <v>1949</v>
          </cell>
          <cell r="B62">
            <v>2.576137632572578</v>
          </cell>
          <cell r="C62">
            <v>1.7403738522377643</v>
          </cell>
          <cell r="D62">
            <v>2.5364531901061285</v>
          </cell>
          <cell r="E62">
            <v>3.6881500819634261</v>
          </cell>
          <cell r="F62">
            <v>4.9984689701182772</v>
          </cell>
          <cell r="G62">
            <v>4.9222541820503194</v>
          </cell>
          <cell r="H62">
            <v>4.5487396040980599</v>
          </cell>
          <cell r="I62">
            <v>4.0321170080361197</v>
          </cell>
          <cell r="J62">
            <v>2.0163080036501797</v>
          </cell>
          <cell r="K62">
            <v>2.4975836500258284</v>
          </cell>
          <cell r="L62">
            <v>5.1543986948212286</v>
          </cell>
          <cell r="M62">
            <v>3.1486126690378344</v>
          </cell>
          <cell r="N62">
            <v>3.2391853555646843</v>
          </cell>
          <cell r="O62">
            <v>2.511036467790551</v>
          </cell>
        </row>
        <row r="63">
          <cell r="A63">
            <v>1950</v>
          </cell>
          <cell r="B63">
            <v>2.7906238285123299</v>
          </cell>
          <cell r="C63">
            <v>1.8619159368002911</v>
          </cell>
          <cell r="D63">
            <v>3.0991261886750547</v>
          </cell>
          <cell r="E63">
            <v>3.7601799424025883</v>
          </cell>
          <cell r="F63">
            <v>5.542285260294479</v>
          </cell>
          <cell r="G63">
            <v>4.832325891262732</v>
          </cell>
          <cell r="H63">
            <v>4.7716347033454181</v>
          </cell>
          <cell r="I63">
            <v>4.2539096376346937</v>
          </cell>
          <cell r="J63">
            <v>2.0220050408508552</v>
          </cell>
          <cell r="K63">
            <v>2.708794160732015</v>
          </cell>
          <cell r="L63">
            <v>5.373696313343987</v>
          </cell>
          <cell r="M63">
            <v>3.1984401400663685</v>
          </cell>
          <cell r="N63">
            <v>3.3523729026143574</v>
          </cell>
          <cell r="O63">
            <v>2.7950854279065043</v>
          </cell>
        </row>
        <row r="64">
          <cell r="A64">
            <v>1951</v>
          </cell>
          <cell r="B64">
            <v>2.9265264113014036</v>
          </cell>
          <cell r="C64">
            <v>2.0517360136524023</v>
          </cell>
          <cell r="D64">
            <v>3.283626248146017</v>
          </cell>
          <cell r="E64">
            <v>3.7790521757089257</v>
          </cell>
          <cell r="F64">
            <v>5.697673914971741</v>
          </cell>
          <cell r="G64">
            <v>4.831651523526225</v>
          </cell>
          <cell r="H64">
            <v>4.94214292384346</v>
          </cell>
          <cell r="I64">
            <v>4.3176467127130005</v>
          </cell>
          <cell r="J64">
            <v>2.1713729600800846</v>
          </cell>
          <cell r="K64">
            <v>2.9274885974584675</v>
          </cell>
          <cell r="L64">
            <v>5.4376704177045498</v>
          </cell>
          <cell r="M64">
            <v>3.280446097938118</v>
          </cell>
          <cell r="N64">
            <v>3.4987835155186566</v>
          </cell>
          <cell r="O64">
            <v>2.9572699797359956</v>
          </cell>
        </row>
        <row r="65">
          <cell r="A65">
            <v>1952</v>
          </cell>
          <cell r="B65">
            <v>2.9926000011054437</v>
          </cell>
          <cell r="C65">
            <v>2.2394292948132168</v>
          </cell>
          <cell r="D65">
            <v>3.4767287561635314</v>
          </cell>
          <cell r="E65">
            <v>3.8034062742771946</v>
          </cell>
          <cell r="F65">
            <v>5.8245281413529524</v>
          </cell>
          <cell r="G65">
            <v>4.7938675955396377</v>
          </cell>
          <cell r="H65">
            <v>5.1571491332384554</v>
          </cell>
          <cell r="I65">
            <v>4.3180348846205998</v>
          </cell>
          <cell r="J65">
            <v>2.3237578253963407</v>
          </cell>
          <cell r="K65">
            <v>2.994310948671048</v>
          </cell>
          <cell r="L65">
            <v>5.3866790438353789</v>
          </cell>
          <cell r="M65">
            <v>3.2709250234322091</v>
          </cell>
          <cell r="N65">
            <v>3.5964683260223902</v>
          </cell>
          <cell r="O65">
            <v>3.0712975343843105</v>
          </cell>
        </row>
        <row r="66">
          <cell r="A66">
            <v>1953</v>
          </cell>
          <cell r="B66">
            <v>3.0836848603481211</v>
          </cell>
          <cell r="C66">
            <v>2.3449660362392462</v>
          </cell>
          <cell r="D66">
            <v>3.6578105521658988</v>
          </cell>
          <cell r="E66">
            <v>4.0885297046389306</v>
          </cell>
          <cell r="F66">
            <v>5.9935089017047911</v>
          </cell>
          <cell r="G66">
            <v>4.9050689332138457</v>
          </cell>
          <cell r="H66">
            <v>5.3011663354902359</v>
          </cell>
          <cell r="I66">
            <v>4.4807238412461219</v>
          </cell>
          <cell r="J66">
            <v>2.2765931872071663</v>
          </cell>
          <cell r="K66">
            <v>3.1268703688844672</v>
          </cell>
          <cell r="L66">
            <v>5.5904342264308307</v>
          </cell>
          <cell r="M66">
            <v>3.2222120549557758</v>
          </cell>
          <cell r="N66">
            <v>3.7150771917516616</v>
          </cell>
          <cell r="O66">
            <v>3.1942052488805199</v>
          </cell>
        </row>
        <row r="67">
          <cell r="A67">
            <v>1954</v>
          </cell>
          <cell r="B67">
            <v>3.2350270642171273</v>
          </cell>
          <cell r="C67">
            <v>2.3653119532071805</v>
          </cell>
          <cell r="D67">
            <v>3.8018983768183872</v>
          </cell>
          <cell r="E67">
            <v>4.3049426288985924</v>
          </cell>
          <cell r="F67">
            <v>6.0239710629678482</v>
          </cell>
          <cell r="G67">
            <v>4.9767506929195386</v>
          </cell>
          <cell r="H67">
            <v>5.1266432345941082</v>
          </cell>
          <cell r="I67">
            <v>4.6115224772461598</v>
          </cell>
          <cell r="J67">
            <v>2.3972912692372157</v>
          </cell>
          <cell r="K67">
            <v>3.149248065221026</v>
          </cell>
          <cell r="L67">
            <v>5.824240337783456</v>
          </cell>
          <cell r="M67">
            <v>3.3419537437539768</v>
          </cell>
          <cell r="N67">
            <v>3.8258747065359815</v>
          </cell>
          <cell r="O67">
            <v>3.3182971657275711</v>
          </cell>
        </row>
        <row r="68">
          <cell r="A68">
            <v>1955</v>
          </cell>
          <cell r="B68">
            <v>3.4044102434356605</v>
          </cell>
          <cell r="C68">
            <v>2.4587405655539381</v>
          </cell>
          <cell r="D68">
            <v>4.0455910189885786</v>
          </cell>
          <cell r="E68">
            <v>4.5537284424763937</v>
          </cell>
          <cell r="F68">
            <v>6.2521218652643382</v>
          </cell>
          <cell r="G68">
            <v>5.016043524018043</v>
          </cell>
          <cell r="H68">
            <v>5.4545537039983731</v>
          </cell>
          <cell r="I68">
            <v>4.6585968086366547</v>
          </cell>
          <cell r="J68">
            <v>2.4268802405263386</v>
          </cell>
          <cell r="K68">
            <v>3.2991398529299212</v>
          </cell>
          <cell r="L68">
            <v>5.9894708170805977</v>
          </cell>
          <cell r="M68">
            <v>3.3823086822213377</v>
          </cell>
          <cell r="N68">
            <v>3.8560851771365168</v>
          </cell>
          <cell r="O68">
            <v>3.4990133219093158</v>
          </cell>
        </row>
        <row r="69">
          <cell r="A69">
            <v>1956</v>
          </cell>
          <cell r="B69">
            <v>3.5892148021130841</v>
          </cell>
          <cell r="C69">
            <v>2.51034658179297</v>
          </cell>
          <cell r="D69">
            <v>4.1640391310162341</v>
          </cell>
          <cell r="E69">
            <v>4.6407157626355477</v>
          </cell>
          <cell r="F69">
            <v>6.2408105026324501</v>
          </cell>
          <cell r="G69">
            <v>4.9973810057427581</v>
          </cell>
          <cell r="H69">
            <v>5.7013756794853325</v>
          </cell>
          <cell r="I69">
            <v>4.7469622855216151</v>
          </cell>
          <cell r="J69">
            <v>2.5610121417658691</v>
          </cell>
          <cell r="K69">
            <v>3.3775971336758333</v>
          </cell>
          <cell r="L69">
            <v>6.0384912629639551</v>
          </cell>
          <cell r="M69">
            <v>3.3529668771882517</v>
          </cell>
          <cell r="N69">
            <v>4.0253942480172826</v>
          </cell>
          <cell r="O69">
            <v>3.6280593186173222</v>
          </cell>
        </row>
        <row r="70">
          <cell r="A70">
            <v>1957</v>
          </cell>
          <cell r="B70">
            <v>3.7945266091395058</v>
          </cell>
          <cell r="C70">
            <v>2.5759369724372263</v>
          </cell>
          <cell r="D70">
            <v>4.2585530344185187</v>
          </cell>
          <cell r="E70">
            <v>4.6839517270860433</v>
          </cell>
          <cell r="F70">
            <v>6.340693767259256</v>
          </cell>
          <cell r="G70">
            <v>5.0158226279493876</v>
          </cell>
          <cell r="H70">
            <v>5.6076170215806309</v>
          </cell>
          <cell r="I70">
            <v>4.8224870787713545</v>
          </cell>
          <cell r="J70">
            <v>2.5818416951294143</v>
          </cell>
          <cell r="K70">
            <v>3.4805804662317565</v>
          </cell>
          <cell r="L70">
            <v>6.0294148280218334</v>
          </cell>
          <cell r="M70">
            <v>3.4383342625352764</v>
          </cell>
          <cell r="N70">
            <v>4.1072726008783418</v>
          </cell>
          <cell r="O70">
            <v>3.7431500680930894</v>
          </cell>
        </row>
        <row r="71">
          <cell r="A71">
            <v>1958</v>
          </cell>
          <cell r="B71">
            <v>3.9085375353020644</v>
          </cell>
          <cell r="C71">
            <v>2.6021527161761955</v>
          </cell>
          <cell r="D71">
            <v>4.3460585407756334</v>
          </cell>
          <cell r="E71">
            <v>4.5867817040514467</v>
          </cell>
          <cell r="F71">
            <v>6.3777828482842862</v>
          </cell>
          <cell r="G71">
            <v>5.0047702971085677</v>
          </cell>
          <cell r="H71">
            <v>5.5122520253361129</v>
          </cell>
          <cell r="I71">
            <v>4.9659320071180213</v>
          </cell>
          <cell r="J71">
            <v>2.6736282857066054</v>
          </cell>
          <cell r="K71">
            <v>3.5848016343846085</v>
          </cell>
          <cell r="L71">
            <v>6.1987297731262982</v>
          </cell>
          <cell r="M71">
            <v>3.4131633863094479</v>
          </cell>
          <cell r="N71">
            <v>4.1044734096957205</v>
          </cell>
          <cell r="O71">
            <v>3.8292512803724224</v>
          </cell>
        </row>
        <row r="72">
          <cell r="A72">
            <v>1959</v>
          </cell>
          <cell r="B72">
            <v>4.0330270222985707</v>
          </cell>
          <cell r="C72">
            <v>2.7162117410737179</v>
          </cell>
          <cell r="D72">
            <v>4.5573262251191942</v>
          </cell>
          <cell r="E72">
            <v>4.7476412574151992</v>
          </cell>
          <cell r="F72">
            <v>6.6088721835509121</v>
          </cell>
          <cell r="G72">
            <v>5.0751228745125454</v>
          </cell>
          <cell r="H72">
            <v>5.6021909247256199</v>
          </cell>
          <cell r="I72">
            <v>5.1260239123602922</v>
          </cell>
          <cell r="J72">
            <v>2.6436199149518491</v>
          </cell>
          <cell r="K72">
            <v>3.7445062564773477</v>
          </cell>
          <cell r="L72">
            <v>6.4499729151916236</v>
          </cell>
          <cell r="M72">
            <v>3.5776566163805841</v>
          </cell>
          <cell r="N72">
            <v>4.2291797108449494</v>
          </cell>
          <cell r="O72">
            <v>3.97974476620429</v>
          </cell>
        </row>
        <row r="73">
          <cell r="A73">
            <v>1960</v>
          </cell>
          <cell r="B73">
            <v>4.311321994389707</v>
          </cell>
          <cell r="C73">
            <v>2.9045307186342266</v>
          </cell>
          <cell r="D73">
            <v>4.7842661613220594</v>
          </cell>
          <cell r="E73">
            <v>5.0721275300320263</v>
          </cell>
          <cell r="F73">
            <v>6.6774197496532297</v>
          </cell>
          <cell r="G73">
            <v>5.2232310167190921</v>
          </cell>
          <cell r="H73">
            <v>5.5715996241207506</v>
          </cell>
          <cell r="I73">
            <v>5.2403966968622111</v>
          </cell>
          <cell r="J73">
            <v>2.6721603917967593</v>
          </cell>
          <cell r="K73">
            <v>3.9099605642135327</v>
          </cell>
          <cell r="L73">
            <v>6.5163682553295761</v>
          </cell>
          <cell r="M73">
            <v>3.7535568775487134</v>
          </cell>
          <cell r="N73">
            <v>4.3976551785810356</v>
          </cell>
          <cell r="O73">
            <v>4.1913213575617343</v>
          </cell>
        </row>
        <row r="74">
          <cell r="A74">
            <v>1961</v>
          </cell>
          <cell r="B74">
            <v>4.4797652034997553</v>
          </cell>
          <cell r="C74">
            <v>3.1143298220379414</v>
          </cell>
          <cell r="D74">
            <v>4.9124673926973559</v>
          </cell>
          <cell r="E74">
            <v>5.0927975367465139</v>
          </cell>
          <cell r="F74">
            <v>6.7672624079490138</v>
          </cell>
          <cell r="G74">
            <v>5.3118325009639067</v>
          </cell>
          <cell r="H74">
            <v>5.5156234422969774</v>
          </cell>
          <cell r="I74">
            <v>5.4270675606441836</v>
          </cell>
          <cell r="J74">
            <v>2.9776122336901878</v>
          </cell>
          <cell r="K74">
            <v>4.2153769985040093</v>
          </cell>
          <cell r="L74">
            <v>6.3671098404063953</v>
          </cell>
          <cell r="M74">
            <v>3.886313045423432</v>
          </cell>
          <cell r="N74">
            <v>4.6206031934974821</v>
          </cell>
          <cell r="O74">
            <v>4.3894174529757741</v>
          </cell>
        </row>
        <row r="75">
          <cell r="A75">
            <v>1962</v>
          </cell>
          <cell r="B75">
            <v>4.6849444733786596</v>
          </cell>
          <cell r="C75">
            <v>3.2578364845618459</v>
          </cell>
          <cell r="D75">
            <v>5.0840626002396467</v>
          </cell>
          <cell r="E75">
            <v>5.1544460079645891</v>
          </cell>
          <cell r="F75">
            <v>6.9812896057635543</v>
          </cell>
          <cell r="G75">
            <v>5.2801929731887247</v>
          </cell>
          <cell r="H75">
            <v>5.7810406728852888</v>
          </cell>
          <cell r="I75">
            <v>5.567588387950253</v>
          </cell>
          <cell r="J75">
            <v>3.228601156962227</v>
          </cell>
          <cell r="K75">
            <v>4.4090149452678986</v>
          </cell>
          <cell r="L75">
            <v>6.5824716995645041</v>
          </cell>
          <cell r="M75">
            <v>3.940288932718373</v>
          </cell>
          <cell r="N75">
            <v>4.7935106072039471</v>
          </cell>
          <cell r="O75">
            <v>4.5765334712930681</v>
          </cell>
        </row>
        <row r="76">
          <cell r="A76">
            <v>1963</v>
          </cell>
          <cell r="B76">
            <v>4.8431779737007163</v>
          </cell>
          <cell r="C76">
            <v>3.4032804587330006</v>
          </cell>
          <cell r="D76">
            <v>5.1296425573645505</v>
          </cell>
          <cell r="E76">
            <v>5.2168211014515036</v>
          </cell>
          <cell r="F76">
            <v>7.0982190110032688</v>
          </cell>
          <cell r="G76">
            <v>5.3958866486197605</v>
          </cell>
          <cell r="H76">
            <v>5.8742799039472233</v>
          </cell>
          <cell r="I76">
            <v>5.8027082589492727</v>
          </cell>
          <cell r="J76">
            <v>3.5012330947605079</v>
          </cell>
          <cell r="K76">
            <v>4.6041586664293117</v>
          </cell>
          <cell r="L76">
            <v>6.7913234023534184</v>
          </cell>
          <cell r="M76">
            <v>3.9659190547076264</v>
          </cell>
          <cell r="N76">
            <v>4.8709554475303136</v>
          </cell>
          <cell r="O76">
            <v>4.7129397528209731</v>
          </cell>
        </row>
        <row r="77">
          <cell r="A77">
            <v>1964</v>
          </cell>
          <cell r="B77">
            <v>5.062205829538077</v>
          </cell>
          <cell r="C77">
            <v>3.6049243825936919</v>
          </cell>
          <cell r="D77">
            <v>5.328363486216019</v>
          </cell>
          <cell r="E77">
            <v>5.4965410480378232</v>
          </cell>
          <cell r="F77">
            <v>7.313406344984597</v>
          </cell>
          <cell r="G77">
            <v>5.6212128693755341</v>
          </cell>
          <cell r="H77">
            <v>6.0790043378596819</v>
          </cell>
          <cell r="I77">
            <v>6.1487998082950632</v>
          </cell>
          <cell r="J77">
            <v>3.6500522153221659</v>
          </cell>
          <cell r="K77">
            <v>4.7751292593787911</v>
          </cell>
          <cell r="L77">
            <v>7.0475833090361872</v>
          </cell>
          <cell r="M77">
            <v>4.0489650267827191</v>
          </cell>
          <cell r="N77">
            <v>5.062855070367851</v>
          </cell>
          <cell r="O77">
            <v>4.9100470886211456</v>
          </cell>
        </row>
        <row r="78">
          <cell r="A78">
            <v>1965</v>
          </cell>
          <cell r="B78">
            <v>5.2110487407660582</v>
          </cell>
          <cell r="C78">
            <v>3.6509629719589434</v>
          </cell>
          <cell r="D78">
            <v>5.5176013163941908</v>
          </cell>
          <cell r="E78">
            <v>5.6808789790833618</v>
          </cell>
          <cell r="F78">
            <v>7.521897656436253</v>
          </cell>
          <cell r="G78">
            <v>5.776567712853617</v>
          </cell>
          <cell r="H78">
            <v>6.2309253495672339</v>
          </cell>
          <cell r="I78">
            <v>6.2317067140429252</v>
          </cell>
          <cell r="J78">
            <v>3.8240702281394525</v>
          </cell>
          <cell r="K78">
            <v>4.9832372351582839</v>
          </cell>
          <cell r="L78">
            <v>7.0281147292940283</v>
          </cell>
          <cell r="M78">
            <v>4.1665205223368229</v>
          </cell>
          <cell r="N78">
            <v>5.3367152763109464</v>
          </cell>
          <cell r="O78">
            <v>5.0909164783913443</v>
          </cell>
        </row>
        <row r="79">
          <cell r="A79">
            <v>1966</v>
          </cell>
          <cell r="B79">
            <v>5.3588710935887107</v>
          </cell>
          <cell r="C79">
            <v>3.8223460301214152</v>
          </cell>
          <cell r="D79">
            <v>5.6782207854930196</v>
          </cell>
          <cell r="E79">
            <v>5.7363022238509727</v>
          </cell>
          <cell r="F79">
            <v>7.8285939385374759</v>
          </cell>
          <cell r="G79">
            <v>5.8733515062856041</v>
          </cell>
          <cell r="H79">
            <v>6.3236803162803383</v>
          </cell>
          <cell r="I79">
            <v>6.2963465086816246</v>
          </cell>
          <cell r="J79">
            <v>3.9862713384420694</v>
          </cell>
          <cell r="K79">
            <v>5.1920580604784741</v>
          </cell>
          <cell r="L79">
            <v>7.0765618568447639</v>
          </cell>
          <cell r="M79">
            <v>4.2654460314325355</v>
          </cell>
          <cell r="N79">
            <v>5.4342250659461611</v>
          </cell>
          <cell r="O79">
            <v>5.2483405494354729</v>
          </cell>
        </row>
        <row r="80">
          <cell r="A80">
            <v>1967</v>
          </cell>
          <cell r="B80">
            <v>5.5595774610100879</v>
          </cell>
          <cell r="C80">
            <v>4.027246774658618</v>
          </cell>
          <cell r="D80">
            <v>5.7308736978471506</v>
          </cell>
          <cell r="E80">
            <v>5.9555813951307233</v>
          </cell>
          <cell r="F80">
            <v>7.8755894804488547</v>
          </cell>
          <cell r="G80">
            <v>5.9889638514088235</v>
          </cell>
          <cell r="H80">
            <v>6.3502906815318205</v>
          </cell>
          <cell r="I80">
            <v>6.5297434825130711</v>
          </cell>
          <cell r="J80">
            <v>4.085761190002148</v>
          </cell>
          <cell r="K80">
            <v>5.4234995612105221</v>
          </cell>
          <cell r="L80">
            <v>7.3468826182718807</v>
          </cell>
          <cell r="M80">
            <v>4.3552730416513388</v>
          </cell>
          <cell r="N80">
            <v>5.7355623493761065</v>
          </cell>
          <cell r="O80">
            <v>5.38567418466645</v>
          </cell>
        </row>
        <row r="81">
          <cell r="A81">
            <v>1968</v>
          </cell>
          <cell r="B81">
            <v>5.6939652937022771</v>
          </cell>
          <cell r="C81">
            <v>4.2866559191508733</v>
          </cell>
          <cell r="D81">
            <v>5.9264377135179975</v>
          </cell>
          <cell r="E81">
            <v>6.1729236197310966</v>
          </cell>
          <cell r="F81">
            <v>8.0783143944169442</v>
          </cell>
          <cell r="G81">
            <v>6.1657936091196532</v>
          </cell>
          <cell r="H81">
            <v>6.4952271232785774</v>
          </cell>
          <cell r="I81">
            <v>6.6955815989242105</v>
          </cell>
          <cell r="J81">
            <v>4.1975203992731522</v>
          </cell>
          <cell r="K81">
            <v>5.7515259394333533</v>
          </cell>
          <cell r="L81">
            <v>7.5500732960712025</v>
          </cell>
          <cell r="M81">
            <v>4.407431620051625</v>
          </cell>
          <cell r="N81">
            <v>5.8860249036971011</v>
          </cell>
          <cell r="O81">
            <v>5.5823152386182135</v>
          </cell>
        </row>
        <row r="82">
          <cell r="A82">
            <v>1969</v>
          </cell>
          <cell r="B82">
            <v>5.9408347627305362</v>
          </cell>
          <cell r="C82">
            <v>4.6096587968029921</v>
          </cell>
          <cell r="D82">
            <v>6.2720195169152833</v>
          </cell>
          <cell r="E82">
            <v>6.3229280725386765</v>
          </cell>
          <cell r="F82">
            <v>8.1133335170036176</v>
          </cell>
          <cell r="G82">
            <v>6.2581199048395195</v>
          </cell>
          <cell r="H82">
            <v>6.6841976469123683</v>
          </cell>
          <cell r="I82">
            <v>6.8852494559691255</v>
          </cell>
          <cell r="J82">
            <v>4.4562423037430925</v>
          </cell>
          <cell r="K82">
            <v>6.0123806666425557</v>
          </cell>
          <cell r="L82">
            <v>7.794401893594145</v>
          </cell>
          <cell r="M82">
            <v>4.7196630941115432</v>
          </cell>
          <cell r="N82">
            <v>6.1327463819151422</v>
          </cell>
          <cell r="O82">
            <v>5.8599605762256539</v>
          </cell>
        </row>
        <row r="83">
          <cell r="A83">
            <v>1970</v>
          </cell>
          <cell r="B83">
            <v>6.1574041527680432</v>
          </cell>
          <cell r="C83">
            <v>4.8611664488256086</v>
          </cell>
          <cell r="D83">
            <v>6.5008871246284174</v>
          </cell>
          <cell r="E83">
            <v>6.4783312046033554</v>
          </cell>
          <cell r="F83">
            <v>8.1202818055691601</v>
          </cell>
          <cell r="G83">
            <v>6.2879975515236994</v>
          </cell>
          <cell r="H83">
            <v>6.7623411937554589</v>
          </cell>
          <cell r="I83">
            <v>7.15477252733728</v>
          </cell>
          <cell r="J83">
            <v>4.5000344647107058</v>
          </cell>
          <cell r="K83">
            <v>6.2832374901067123</v>
          </cell>
          <cell r="L83">
            <v>7.9697760028023898</v>
          </cell>
          <cell r="M83">
            <v>4.9920987933119969</v>
          </cell>
          <cell r="N83">
            <v>6.1762119338678403</v>
          </cell>
          <cell r="O83">
            <v>6.0655951077740484</v>
          </cell>
        </row>
        <row r="84">
          <cell r="A84">
            <v>1971</v>
          </cell>
          <cell r="B84">
            <v>6.3963311098004176</v>
          </cell>
          <cell r="C84">
            <v>4.8569144687153507</v>
          </cell>
          <cell r="D84">
            <v>6.6663302651718874</v>
          </cell>
          <cell r="E84">
            <v>6.705384151419171</v>
          </cell>
          <cell r="F84">
            <v>8.2141829045815822</v>
          </cell>
          <cell r="G84">
            <v>6.5677985892527166</v>
          </cell>
          <cell r="H84">
            <v>6.8227653710575531</v>
          </cell>
          <cell r="I84">
            <v>7.1980158728077104</v>
          </cell>
          <cell r="J84">
            <v>4.612620652808844</v>
          </cell>
          <cell r="K84">
            <v>6.4540329252699218</v>
          </cell>
          <cell r="L84">
            <v>8.0414372673649606</v>
          </cell>
          <cell r="M84">
            <v>5.0572583599671521</v>
          </cell>
          <cell r="N84">
            <v>6.4603138220123926</v>
          </cell>
          <cell r="O84">
            <v>6.2398939165576888</v>
          </cell>
        </row>
        <row r="85">
          <cell r="A85">
            <v>1972</v>
          </cell>
          <cell r="B85">
            <v>6.6500090270943755</v>
          </cell>
          <cell r="C85">
            <v>5.0735399381504607</v>
          </cell>
          <cell r="D85">
            <v>6.8502929415565674</v>
          </cell>
          <cell r="E85">
            <v>6.9764600475108649</v>
          </cell>
          <cell r="F85">
            <v>8.3611035277869394</v>
          </cell>
          <cell r="G85">
            <v>6.6276771309714837</v>
          </cell>
          <cell r="H85">
            <v>7.0019949058158382</v>
          </cell>
          <cell r="I85">
            <v>7.2947418414203353</v>
          </cell>
          <cell r="J85">
            <v>4.9245418015182842</v>
          </cell>
          <cell r="K85">
            <v>6.5954478254742659</v>
          </cell>
          <cell r="L85">
            <v>7.9516028237103447</v>
          </cell>
          <cell r="M85">
            <v>5.322479221346029</v>
          </cell>
          <cell r="N85">
            <v>6.7554896639718232</v>
          </cell>
          <cell r="O85">
            <v>6.4519085337314275</v>
          </cell>
        </row>
        <row r="86">
          <cell r="A86">
            <v>1973</v>
          </cell>
          <cell r="B86">
            <v>6.9224048552260466</v>
          </cell>
          <cell r="C86">
            <v>5.2474585684404023</v>
          </cell>
          <cell r="D86">
            <v>7.1123853692801573</v>
          </cell>
          <cell r="E86">
            <v>7.2789631809819531</v>
          </cell>
          <cell r="F86">
            <v>8.5453572492763676</v>
          </cell>
          <cell r="G86">
            <v>6.8788420484467228</v>
          </cell>
          <cell r="H86">
            <v>7.130835142535302</v>
          </cell>
          <cell r="I86">
            <v>7.476847523319833</v>
          </cell>
          <cell r="J86">
            <v>5.1738910126197508</v>
          </cell>
          <cell r="K86">
            <v>6.8845021056405589</v>
          </cell>
          <cell r="L86">
            <v>8.0429532464098781</v>
          </cell>
          <cell r="M86">
            <v>5.5896616332222857</v>
          </cell>
          <cell r="N86">
            <v>6.9608197002135901</v>
          </cell>
          <cell r="O86">
            <v>6.7173058946622719</v>
          </cell>
        </row>
        <row r="87">
          <cell r="A87">
            <v>1974</v>
          </cell>
          <cell r="B87">
            <v>7.2123150940200471</v>
          </cell>
          <cell r="C87">
            <v>5.1197616620510136</v>
          </cell>
          <cell r="D87">
            <v>7.3096850179140187</v>
          </cell>
          <cell r="E87">
            <v>7.6207566790776404</v>
          </cell>
          <cell r="F87">
            <v>8.4846242137671872</v>
          </cell>
          <cell r="G87">
            <v>6.8158438339120391</v>
          </cell>
          <cell r="H87">
            <v>7.1371766084472048</v>
          </cell>
          <cell r="I87">
            <v>7.6765172040776974</v>
          </cell>
          <cell r="J87">
            <v>5.4637193991883919</v>
          </cell>
          <cell r="K87">
            <v>7.1485668981416568</v>
          </cell>
          <cell r="L87">
            <v>8.012148069938311</v>
          </cell>
          <cell r="M87">
            <v>5.6757824309581908</v>
          </cell>
          <cell r="N87">
            <v>7.1447791731452162</v>
          </cell>
          <cell r="O87">
            <v>6.9620040020152789</v>
          </cell>
        </row>
        <row r="88">
          <cell r="A88">
            <v>1975</v>
          </cell>
          <cell r="B88">
            <v>7.0401213141292782</v>
          </cell>
          <cell r="C88">
            <v>5.1850683009389833</v>
          </cell>
          <cell r="D88">
            <v>7.3290128690124225</v>
          </cell>
          <cell r="E88">
            <v>7.5868928838098082</v>
          </cell>
          <cell r="F88">
            <v>8.4272216018672985</v>
          </cell>
          <cell r="G88">
            <v>6.7238838811650794</v>
          </cell>
          <cell r="H88">
            <v>7.1037759827058737</v>
          </cell>
          <cell r="I88">
            <v>7.7660601165340477</v>
          </cell>
          <cell r="J88">
            <v>5.5852672319502137</v>
          </cell>
          <cell r="K88">
            <v>6.8764605894529032</v>
          </cell>
          <cell r="L88">
            <v>8.0401613973737742</v>
          </cell>
          <cell r="M88">
            <v>5.6635428726922799</v>
          </cell>
          <cell r="N88">
            <v>7.3999365190795485</v>
          </cell>
          <cell r="O88">
            <v>6.8828473045975835</v>
          </cell>
        </row>
        <row r="89">
          <cell r="A89">
            <v>1976</v>
          </cell>
          <cell r="B89">
            <v>7.210313698759796</v>
          </cell>
          <cell r="C89">
            <v>5.197959305904762</v>
          </cell>
          <cell r="D89">
            <v>7.5327603184557326</v>
          </cell>
          <cell r="E89">
            <v>7.8247109962262691</v>
          </cell>
          <cell r="F89">
            <v>8.5810653156354544</v>
          </cell>
          <cell r="G89">
            <v>6.8995291621799906</v>
          </cell>
          <cell r="H89">
            <v>7.1843746281929048</v>
          </cell>
          <cell r="I89">
            <v>7.6866916192465817</v>
          </cell>
          <cell r="J89">
            <v>5.7356192467037133</v>
          </cell>
          <cell r="K89">
            <v>7.2300217909752575</v>
          </cell>
          <cell r="L89">
            <v>8.2518910352791597</v>
          </cell>
          <cell r="M89">
            <v>5.6404876404404272</v>
          </cell>
          <cell r="N89">
            <v>7.5892234572202284</v>
          </cell>
          <cell r="O89">
            <v>7.1010730258934762</v>
          </cell>
        </row>
        <row r="90">
          <cell r="A90">
            <v>1977</v>
          </cell>
          <cell r="B90">
            <v>7.4726200156948313</v>
          </cell>
          <cell r="C90">
            <v>5.2504753893586962</v>
          </cell>
          <cell r="D90">
            <v>7.7942284709483962</v>
          </cell>
          <cell r="E90">
            <v>7.9771852582171396</v>
          </cell>
          <cell r="F90">
            <v>8.6243904888084888</v>
          </cell>
          <cell r="G90">
            <v>7.0398955571763695</v>
          </cell>
          <cell r="H90">
            <v>7.2840674999231032</v>
          </cell>
          <cell r="I90">
            <v>7.5215413638821857</v>
          </cell>
          <cell r="J90">
            <v>5.8581811971522821</v>
          </cell>
          <cell r="K90">
            <v>7.4343477970565814</v>
          </cell>
          <cell r="L90">
            <v>8.2700297640536107</v>
          </cell>
          <cell r="M90">
            <v>5.7033750384390496</v>
          </cell>
          <cell r="N90">
            <v>7.899984265359663</v>
          </cell>
          <cell r="O90">
            <v>7.316985321249839</v>
          </cell>
        </row>
        <row r="91">
          <cell r="A91">
            <v>1978</v>
          </cell>
          <cell r="B91">
            <v>7.6895579681615818</v>
          </cell>
          <cell r="C91">
            <v>5.3724433199791175</v>
          </cell>
          <cell r="D91">
            <v>7.9364756043944897</v>
          </cell>
          <cell r="E91">
            <v>8.0205824600956017</v>
          </cell>
          <cell r="F91">
            <v>8.7969962590032171</v>
          </cell>
          <cell r="G91">
            <v>7.1987396410529572</v>
          </cell>
          <cell r="H91">
            <v>7.2339267189081413</v>
          </cell>
          <cell r="I91">
            <v>7.4430886791583522</v>
          </cell>
          <cell r="J91">
            <v>6.0461238443899434</v>
          </cell>
          <cell r="K91">
            <v>7.5063638287859753</v>
          </cell>
          <cell r="L91">
            <v>8.2797486167443566</v>
          </cell>
          <cell r="M91">
            <v>5.7678140757200635</v>
          </cell>
          <cell r="N91">
            <v>8.035977930747487</v>
          </cell>
          <cell r="O91">
            <v>7.4637892371947414</v>
          </cell>
        </row>
        <row r="92">
          <cell r="A92">
            <v>1979</v>
          </cell>
          <cell r="B92">
            <v>7.7335162460467526</v>
          </cell>
          <cell r="C92">
            <v>5.4875533122423157</v>
          </cell>
          <cell r="D92">
            <v>8.112775941079601</v>
          </cell>
          <cell r="E92">
            <v>8.0188467310282601</v>
          </cell>
          <cell r="F92">
            <v>8.8585781474941676</v>
          </cell>
          <cell r="G92">
            <v>7.3289019938367295</v>
          </cell>
          <cell r="H92">
            <v>7.2565741557718262</v>
          </cell>
          <cell r="I92">
            <v>7.4884677876080152</v>
          </cell>
          <cell r="J92">
            <v>6.1891162575432244</v>
          </cell>
          <cell r="K92">
            <v>7.7653456169987338</v>
          </cell>
          <cell r="L92">
            <v>8.3053786242582017</v>
          </cell>
          <cell r="M92">
            <v>6.0404086870405012</v>
          </cell>
          <cell r="N92">
            <v>8.2406239111307382</v>
          </cell>
          <cell r="O92">
            <v>7.6183238723843942</v>
          </cell>
        </row>
        <row r="93">
          <cell r="A93">
            <v>1980</v>
          </cell>
          <cell r="B93">
            <v>7.8338730724532333</v>
          </cell>
          <cell r="C93">
            <v>5.4936654717517381</v>
          </cell>
          <cell r="D93">
            <v>8.1521145308005636</v>
          </cell>
          <cell r="E93">
            <v>8.0853288284685139</v>
          </cell>
          <cell r="F93">
            <v>8.7944906199073412</v>
          </cell>
          <cell r="G93">
            <v>7.384589552388408</v>
          </cell>
          <cell r="H93">
            <v>7.2413706518893646</v>
          </cell>
          <cell r="I93">
            <v>7.573571689099718</v>
          </cell>
          <cell r="J93">
            <v>6.6680402182598346</v>
          </cell>
          <cell r="K93">
            <v>7.8572133316478627</v>
          </cell>
          <cell r="L93">
            <v>8.2996817785199291</v>
          </cell>
          <cell r="M93">
            <v>6.248062346749137</v>
          </cell>
          <cell r="N93">
            <v>8.4926130142646343</v>
          </cell>
          <cell r="O93">
            <v>7.7514981741199431</v>
          </cell>
        </row>
        <row r="94">
          <cell r="A94">
            <v>1981</v>
          </cell>
          <cell r="B94">
            <v>7.9110241989005647</v>
          </cell>
          <cell r="C94">
            <v>5.6204996901311723</v>
          </cell>
          <cell r="D94">
            <v>8.202844277605374</v>
          </cell>
          <cell r="E94">
            <v>8.0669893584114654</v>
          </cell>
          <cell r="F94">
            <v>8.9188959052212926</v>
          </cell>
          <cell r="G94">
            <v>7.4513820668217621</v>
          </cell>
          <cell r="H94">
            <v>7.3382712953503448</v>
          </cell>
          <cell r="I94">
            <v>7.5252146021926283</v>
          </cell>
          <cell r="J94">
            <v>6.7144201142262938</v>
          </cell>
          <cell r="K94">
            <v>7.8750883239253726</v>
          </cell>
          <cell r="L94">
            <v>8.4858371598381819</v>
          </cell>
          <cell r="M94">
            <v>6.2251750527541319</v>
          </cell>
          <cell r="N94">
            <v>8.5588218812188295</v>
          </cell>
          <cell r="O94">
            <v>7.7952174312034943</v>
          </cell>
        </row>
        <row r="95">
          <cell r="A95">
            <v>1982</v>
          </cell>
          <cell r="B95">
            <v>8.2691668969182892</v>
          </cell>
          <cell r="C95">
            <v>5.6774430245148189</v>
          </cell>
          <cell r="D95">
            <v>8.1647587650776821</v>
          </cell>
          <cell r="E95">
            <v>8.0561391584364124</v>
          </cell>
          <cell r="F95">
            <v>8.7098982053581455</v>
          </cell>
          <cell r="G95">
            <v>7.6207684885040958</v>
          </cell>
          <cell r="H95">
            <v>7.3171131827475007</v>
          </cell>
          <cell r="I95">
            <v>7.4874981544494341</v>
          </cell>
          <cell r="J95">
            <v>6.7976560066167169</v>
          </cell>
          <cell r="K95">
            <v>7.8207310069074358</v>
          </cell>
          <cell r="L95">
            <v>8.5094362041982148</v>
          </cell>
          <cell r="M95">
            <v>6.3333761887684012</v>
          </cell>
          <cell r="N95">
            <v>8.5091823637104795</v>
          </cell>
          <cell r="O95">
            <v>7.8622161990763439</v>
          </cell>
        </row>
        <row r="96">
          <cell r="A96">
            <v>1983</v>
          </cell>
          <cell r="B96">
            <v>8.3375552616978172</v>
          </cell>
          <cell r="C96">
            <v>5.7119288833690929</v>
          </cell>
          <cell r="D96">
            <v>8.2878516686636328</v>
          </cell>
          <cell r="E96">
            <v>8.2548822046415715</v>
          </cell>
          <cell r="F96">
            <v>8.7415004151436513</v>
          </cell>
          <cell r="G96">
            <v>7.851230439604084</v>
          </cell>
          <cell r="H96">
            <v>7.2554367299922253</v>
          </cell>
          <cell r="I96">
            <v>7.5521475990580251</v>
          </cell>
          <cell r="J96">
            <v>6.9734376507703963</v>
          </cell>
          <cell r="K96">
            <v>7.8143009211983285</v>
          </cell>
          <cell r="L96">
            <v>8.3123406905541533</v>
          </cell>
          <cell r="M96">
            <v>6.4868501896981954</v>
          </cell>
          <cell r="N96">
            <v>8.6887485001726468</v>
          </cell>
          <cell r="O96">
            <v>7.9548972386135004</v>
          </cell>
        </row>
        <row r="97">
          <cell r="A97">
            <v>1984</v>
          </cell>
          <cell r="B97">
            <v>8.4902469873143449</v>
          </cell>
          <cell r="C97">
            <v>5.8425074681842837</v>
          </cell>
          <cell r="D97">
            <v>8.4516318947642883</v>
          </cell>
          <cell r="E97">
            <v>8.4648766659010057</v>
          </cell>
          <cell r="F97">
            <v>9.043188703515872</v>
          </cell>
          <cell r="G97">
            <v>7.8134152408227564</v>
          </cell>
          <cell r="H97">
            <v>7.4461259425007622</v>
          </cell>
          <cell r="I97">
            <v>7.7325729921160962</v>
          </cell>
          <cell r="J97">
            <v>7.253765800022844</v>
          </cell>
          <cell r="K97">
            <v>7.9767004103378261</v>
          </cell>
          <cell r="L97">
            <v>8.596222671658861</v>
          </cell>
          <cell r="M97">
            <v>6.6492889383685183</v>
          </cell>
          <cell r="N97">
            <v>9.0913273674495123</v>
          </cell>
          <cell r="O97">
            <v>8.1348861305507505</v>
          </cell>
        </row>
        <row r="98">
          <cell r="A98">
            <v>1985</v>
          </cell>
          <cell r="B98">
            <v>8.6839289455583675</v>
          </cell>
          <cell r="C98">
            <v>6.1216831333728079</v>
          </cell>
          <cell r="D98">
            <v>8.6017501154449434</v>
          </cell>
          <cell r="E98">
            <v>8.5856129932261105</v>
          </cell>
          <cell r="F98">
            <v>9.218721215969623</v>
          </cell>
          <cell r="G98">
            <v>7.9010644028422226</v>
          </cell>
          <cell r="H98">
            <v>7.5367130497486903</v>
          </cell>
          <cell r="I98">
            <v>7.7849560903596249</v>
          </cell>
          <cell r="J98">
            <v>7.459308922935195</v>
          </cell>
          <cell r="K98">
            <v>8.1274194961410089</v>
          </cell>
          <cell r="L98">
            <v>8.7077281957142603</v>
          </cell>
          <cell r="M98">
            <v>6.7948740536063479</v>
          </cell>
          <cell r="N98">
            <v>9.2632729997502778</v>
          </cell>
          <cell r="O98">
            <v>8.2982291693483106</v>
          </cell>
        </row>
        <row r="99">
          <cell r="A99">
            <v>1986</v>
          </cell>
          <cell r="B99">
            <v>8.71013521337394</v>
          </cell>
          <cell r="C99">
            <v>6.1665185146716119</v>
          </cell>
          <cell r="D99">
            <v>8.6901481710078219</v>
          </cell>
          <cell r="E99">
            <v>8.6907812055896176</v>
          </cell>
          <cell r="F99">
            <v>9.3009449448245665</v>
          </cell>
          <cell r="G99">
            <v>8.1627460847679529</v>
          </cell>
          <cell r="H99">
            <v>7.5075901109654568</v>
          </cell>
          <cell r="I99">
            <v>7.9260887067397165</v>
          </cell>
          <cell r="J99">
            <v>7.472263941844254</v>
          </cell>
          <cell r="K99">
            <v>8.2020696544010487</v>
          </cell>
          <cell r="L99">
            <v>8.6371257697603845</v>
          </cell>
          <cell r="M99">
            <v>6.9791175925417992</v>
          </cell>
          <cell r="N99">
            <v>9.4338848977924901</v>
          </cell>
          <cell r="O99">
            <v>8.36310252786358</v>
          </cell>
        </row>
        <row r="100">
          <cell r="A100">
            <v>1987</v>
          </cell>
          <cell r="B100">
            <v>8.8128561696871994</v>
          </cell>
          <cell r="C100">
            <v>6.2850727374721513</v>
          </cell>
          <cell r="D100">
            <v>8.7295540108374237</v>
          </cell>
          <cell r="E100">
            <v>8.7302588953753073</v>
          </cell>
          <cell r="F100">
            <v>9.2952442168108114</v>
          </cell>
          <cell r="G100">
            <v>8.2978223971354961</v>
          </cell>
          <cell r="H100">
            <v>7.5206926747679592</v>
          </cell>
          <cell r="I100">
            <v>7.9859710138778297</v>
          </cell>
          <cell r="J100">
            <v>7.6560585441776983</v>
          </cell>
          <cell r="K100">
            <v>8.3767917242941845</v>
          </cell>
          <cell r="L100">
            <v>8.7493573821188768</v>
          </cell>
          <cell r="M100">
            <v>7.1367116516159994</v>
          </cell>
          <cell r="N100">
            <v>9.5223081221835333</v>
          </cell>
          <cell r="O100">
            <v>8.4675272002774875</v>
          </cell>
        </row>
        <row r="101">
          <cell r="A101">
            <v>1988</v>
          </cell>
          <cell r="B101">
            <v>9.1045112490788949</v>
          </cell>
          <cell r="C101">
            <v>6.5754252263383739</v>
          </cell>
          <cell r="D101">
            <v>8.902195619700521</v>
          </cell>
          <cell r="E101">
            <v>8.9348317839604139</v>
          </cell>
          <cell r="F101">
            <v>9.4104392049881014</v>
          </cell>
          <cell r="G101">
            <v>8.3708710259679915</v>
          </cell>
          <cell r="H101">
            <v>7.7031229961598155</v>
          </cell>
          <cell r="I101">
            <v>8.0011135487196494</v>
          </cell>
          <cell r="J101">
            <v>7.8642785467037708</v>
          </cell>
          <cell r="K101">
            <v>8.6255181104248795</v>
          </cell>
          <cell r="L101">
            <v>8.7670204093726873</v>
          </cell>
          <cell r="M101">
            <v>7.3367889874422172</v>
          </cell>
          <cell r="N101">
            <v>9.5629122622591964</v>
          </cell>
          <cell r="O101">
            <v>8.6890271249269038</v>
          </cell>
        </row>
        <row r="102">
          <cell r="A102">
            <v>1989</v>
          </cell>
          <cell r="B102">
            <v>9.3649853117340349</v>
          </cell>
          <cell r="C102">
            <v>6.7699791176398731</v>
          </cell>
          <cell r="D102">
            <v>9.1665552774851857</v>
          </cell>
          <cell r="E102">
            <v>9.0557759196210217</v>
          </cell>
          <cell r="F102">
            <v>9.5272663334443948</v>
          </cell>
          <cell r="G102">
            <v>8.4501722553572556</v>
          </cell>
          <cell r="H102">
            <v>7.711933729053861</v>
          </cell>
          <cell r="I102">
            <v>8.0728876564623686</v>
          </cell>
          <cell r="J102">
            <v>8.1005143762884693</v>
          </cell>
          <cell r="K102">
            <v>8.8376477319412938</v>
          </cell>
          <cell r="L102">
            <v>8.8053068576208648</v>
          </cell>
          <cell r="M102">
            <v>7.6261980208590128</v>
          </cell>
          <cell r="N102">
            <v>9.8080075177611317</v>
          </cell>
          <cell r="O102">
            <v>8.9276219944263904</v>
          </cell>
        </row>
        <row r="103">
          <cell r="A103">
            <v>1990</v>
          </cell>
          <cell r="B103">
            <v>9.5978123139353091</v>
          </cell>
          <cell r="C103">
            <v>7.0271797556550686</v>
          </cell>
          <cell r="D103">
            <v>9.4741621655882451</v>
          </cell>
          <cell r="E103">
            <v>9.2076899007896262</v>
          </cell>
          <cell r="F103">
            <v>9.6580153784382929</v>
          </cell>
          <cell r="G103">
            <v>8.5246128748033474</v>
          </cell>
          <cell r="H103">
            <v>7.6846497393148381</v>
          </cell>
          <cell r="I103">
            <v>8.096520688759357</v>
          </cell>
          <cell r="J103">
            <v>8.271684363248383</v>
          </cell>
          <cell r="K103">
            <v>8.9147105115080763</v>
          </cell>
          <cell r="L103">
            <v>8.9276019971107115</v>
          </cell>
          <cell r="M103">
            <v>7.6467722430382867</v>
          </cell>
          <cell r="N103">
            <v>9.9654403921203834</v>
          </cell>
          <cell r="O103">
            <v>9.127756528926108</v>
          </cell>
        </row>
        <row r="104">
          <cell r="A104">
            <v>1991</v>
          </cell>
          <cell r="B104">
            <v>9.6600250361373146</v>
          </cell>
          <cell r="C104">
            <v>7.1233817643984008</v>
          </cell>
          <cell r="D104">
            <v>9.8508452156623854</v>
          </cell>
          <cell r="E104">
            <v>9.4165417935932396</v>
          </cell>
          <cell r="F104">
            <v>9.6137685477067425</v>
          </cell>
          <cell r="G104">
            <v>8.5288178124631244</v>
          </cell>
          <cell r="H104">
            <v>7.5454784834777495</v>
          </cell>
          <cell r="I104">
            <v>8.1325872576611573</v>
          </cell>
          <cell r="J104">
            <v>8.4329769540054755</v>
          </cell>
          <cell r="K104">
            <v>8.9313850919396351</v>
          </cell>
          <cell r="L104">
            <v>8.8193561401029825</v>
          </cell>
          <cell r="M104">
            <v>7.6135117648146178</v>
          </cell>
          <cell r="N104">
            <v>10.263436290863305</v>
          </cell>
          <cell r="O104">
            <v>9.3029135603529891</v>
          </cell>
        </row>
        <row r="105">
          <cell r="A105">
            <v>1992</v>
          </cell>
          <cell r="B105">
            <v>9.6811928375244722</v>
          </cell>
          <cell r="C105">
            <v>7.1025789299303081</v>
          </cell>
          <cell r="D105">
            <v>9.8633888745891554</v>
          </cell>
          <cell r="E105">
            <v>9.5389223527585436</v>
          </cell>
          <cell r="F105">
            <v>9.7740688148500201</v>
          </cell>
          <cell r="G105">
            <v>8.7572901676815835</v>
          </cell>
          <cell r="H105">
            <v>7.5965596016014416</v>
          </cell>
          <cell r="I105">
            <v>8.1774523506970844</v>
          </cell>
          <cell r="J105">
            <v>8.6490074435460258</v>
          </cell>
          <cell r="K105">
            <v>9.1076029676782664</v>
          </cell>
          <cell r="L105">
            <v>9.0345840631250152</v>
          </cell>
          <cell r="M105">
            <v>7.6271408476216251</v>
          </cell>
          <cell r="N105">
            <v>10.569000349881085</v>
          </cell>
          <cell r="O105">
            <v>9.3967711299744998</v>
          </cell>
        </row>
        <row r="106">
          <cell r="A106">
            <v>1993</v>
          </cell>
          <cell r="B106">
            <v>9.6687011989893019</v>
          </cell>
          <cell r="C106">
            <v>7.1536160300350442</v>
          </cell>
          <cell r="D106">
            <v>9.7836822594615374</v>
          </cell>
          <cell r="E106">
            <v>9.6650236554228677</v>
          </cell>
          <cell r="F106">
            <v>9.8042278885720897</v>
          </cell>
          <cell r="G106">
            <v>8.9579116181883585</v>
          </cell>
          <cell r="H106">
            <v>7.6643533868420688</v>
          </cell>
          <cell r="I106">
            <v>8.2140706092785489</v>
          </cell>
          <cell r="J106">
            <v>8.7261075695780423</v>
          </cell>
          <cell r="K106">
            <v>9.0274122798526157</v>
          </cell>
          <cell r="L106">
            <v>9.1404090020685658</v>
          </cell>
          <cell r="M106">
            <v>7.8166815034784474</v>
          </cell>
          <cell r="N106">
            <v>10.795772993441304</v>
          </cell>
          <cell r="O106">
            <v>9.3749165631972975</v>
          </cell>
        </row>
        <row r="107">
          <cell r="A107">
            <v>1994</v>
          </cell>
          <cell r="B107">
            <v>9.8395319224363629</v>
          </cell>
          <cell r="C107">
            <v>7.2515371150031118</v>
          </cell>
          <cell r="D107">
            <v>10.000432019139931</v>
          </cell>
          <cell r="E107">
            <v>9.879994013912242</v>
          </cell>
          <cell r="F107">
            <v>9.8975452405420352</v>
          </cell>
          <cell r="G107">
            <v>9.1269461628280109</v>
          </cell>
          <cell r="H107">
            <v>7.7645132858793549</v>
          </cell>
          <cell r="I107">
            <v>8.3430850743542422</v>
          </cell>
          <cell r="J107">
            <v>8.9269640063187303</v>
          </cell>
          <cell r="K107">
            <v>9.2941020782852171</v>
          </cell>
          <cell r="L107">
            <v>9.2456599266504185</v>
          </cell>
          <cell r="M107">
            <v>8.0136040032873073</v>
          </cell>
          <cell r="N107">
            <v>11.184895797382525</v>
          </cell>
          <cell r="O107">
            <v>9.5917446029905111</v>
          </cell>
        </row>
        <row r="108">
          <cell r="A108">
            <v>1995</v>
          </cell>
          <cell r="B108">
            <v>10.00582285236832</v>
          </cell>
          <cell r="C108">
            <v>7.3444782275388318</v>
          </cell>
          <cell r="D108">
            <v>10.131618468238637</v>
          </cell>
          <cell r="E108">
            <v>9.8182496344204377</v>
          </cell>
          <cell r="F108">
            <v>10.007147130260275</v>
          </cell>
          <cell r="G108">
            <v>9.2846942066510501</v>
          </cell>
          <cell r="H108">
            <v>7.898622809956966</v>
          </cell>
          <cell r="I108">
            <v>8.5939614255663912</v>
          </cell>
          <cell r="J108">
            <v>9.1355980777000454</v>
          </cell>
          <cell r="K108">
            <v>9.5085217114718112</v>
          </cell>
          <cell r="L108">
            <v>9.262191957033135</v>
          </cell>
          <cell r="M108">
            <v>8.2984477906487459</v>
          </cell>
          <cell r="N108">
            <v>11.509618058029005</v>
          </cell>
          <cell r="O108">
            <v>9.7520973206518153</v>
          </cell>
        </row>
        <row r="109">
          <cell r="A109">
            <v>1996</v>
          </cell>
          <cell r="B109">
            <v>10.014427260302552</v>
          </cell>
          <cell r="C109">
            <v>7.4297034715808463</v>
          </cell>
          <cell r="D109">
            <v>10.170271948798817</v>
          </cell>
          <cell r="E109">
            <v>9.9631686438621294</v>
          </cell>
          <cell r="F109">
            <v>10.155863505698234</v>
          </cell>
          <cell r="G109">
            <v>9.4415176144374424</v>
          </cell>
          <cell r="H109">
            <v>7.8669948279160389</v>
          </cell>
          <cell r="I109">
            <v>8.6871335774110126</v>
          </cell>
          <cell r="J109">
            <v>9.052556530097684</v>
          </cell>
          <cell r="K109">
            <v>9.491429392550998</v>
          </cell>
          <cell r="L109">
            <v>9.5166488028152862</v>
          </cell>
          <cell r="M109">
            <v>8.4258737985843375</v>
          </cell>
          <cell r="N109">
            <v>11.847264292714911</v>
          </cell>
          <cell r="O109">
            <v>9.763117775516946</v>
          </cell>
        </row>
        <row r="110">
          <cell r="A110">
            <v>1997</v>
          </cell>
          <cell r="B110">
            <v>10.241120611432466</v>
          </cell>
          <cell r="C110">
            <v>7.48676908357253</v>
          </cell>
          <cell r="D110">
            <v>10.262227191743239</v>
          </cell>
          <cell r="E110">
            <v>10.319785697309619</v>
          </cell>
          <cell r="F110">
            <v>10.306237493678267</v>
          </cell>
          <cell r="G110">
            <v>9.6103504231273789</v>
          </cell>
          <cell r="H110">
            <v>7.9812841139267778</v>
          </cell>
          <cell r="I110">
            <v>8.8805832625982557</v>
          </cell>
          <cell r="J110">
            <v>9.0875904732906481</v>
          </cell>
          <cell r="K110">
            <v>9.5940802496599584</v>
          </cell>
          <cell r="L110">
            <v>9.7136010667492982</v>
          </cell>
          <cell r="M110">
            <v>8.7414673391097413</v>
          </cell>
          <cell r="N110">
            <v>12.212357903498679</v>
          </cell>
          <cell r="O110">
            <v>9.8984048035036487</v>
          </cell>
        </row>
        <row r="111">
          <cell r="A111">
            <v>1998</v>
          </cell>
          <cell r="B111">
            <v>10.489432650764211</v>
          </cell>
          <cell r="C111">
            <v>7.3542743046532735</v>
          </cell>
          <cell r="D111">
            <v>10.190865887305305</v>
          </cell>
          <cell r="E111">
            <v>10.533831242566421</v>
          </cell>
          <cell r="F111">
            <v>10.542890868969446</v>
          </cell>
          <cell r="G111">
            <v>9.8242203742045788</v>
          </cell>
          <cell r="H111">
            <v>8.1220841058226512</v>
          </cell>
          <cell r="I111">
            <v>9.0656819990052959</v>
          </cell>
          <cell r="J111">
            <v>9.1216762884449558</v>
          </cell>
          <cell r="K111">
            <v>9.5474116374713685</v>
          </cell>
          <cell r="L111">
            <v>9.9665021040250714</v>
          </cell>
          <cell r="M111">
            <v>9.1181009673242226</v>
          </cell>
          <cell r="N111">
            <v>12.278283939487549</v>
          </cell>
          <cell r="O111">
            <v>9.9439132429107833</v>
          </cell>
        </row>
        <row r="112">
          <cell r="A112">
            <v>1999</v>
          </cell>
          <cell r="B112">
            <v>10.723964827829496</v>
          </cell>
          <cell r="C112">
            <v>7.4243747744152886</v>
          </cell>
          <cell r="D112">
            <v>10.219701457237305</v>
          </cell>
          <cell r="E112">
            <v>10.675343566541077</v>
          </cell>
          <cell r="F112">
            <v>10.811761848410722</v>
          </cell>
          <cell r="G112">
            <v>9.9093126361615624</v>
          </cell>
          <cell r="H112">
            <v>8.3107909094862542</v>
          </cell>
          <cell r="I112">
            <v>9.3429365509437332</v>
          </cell>
          <cell r="J112">
            <v>9.0849597249691936</v>
          </cell>
          <cell r="K112">
            <v>9.544022961970926</v>
          </cell>
          <cell r="L112">
            <v>10.000217961192478</v>
          </cell>
          <cell r="M112">
            <v>9.2143241879722897</v>
          </cell>
          <cell r="N112">
            <v>12.394223896481241</v>
          </cell>
          <cell r="O112">
            <v>10.005698537601535</v>
          </cell>
        </row>
        <row r="113">
          <cell r="A113">
            <v>2000</v>
          </cell>
          <cell r="B113">
            <v>11.003904732446907</v>
          </cell>
          <cell r="C113">
            <v>7.5182938840238291</v>
          </cell>
          <cell r="D113">
            <v>10.611642463494681</v>
          </cell>
          <cell r="E113">
            <v>10.948176618537795</v>
          </cell>
          <cell r="F113">
            <v>11.013875370141005</v>
          </cell>
          <cell r="G113">
            <v>10.16282768788583</v>
          </cell>
          <cell r="H113">
            <v>8.5726557180900311</v>
          </cell>
          <cell r="I113">
            <v>9.6114903531497493</v>
          </cell>
          <cell r="J113">
            <v>9.1368530907275627</v>
          </cell>
          <cell r="K113">
            <v>9.8500206370878374</v>
          </cell>
          <cell r="L113">
            <v>10.188140450856423</v>
          </cell>
          <cell r="M113">
            <v>9.5429241600873791</v>
          </cell>
          <cell r="N113">
            <v>12.761918080066978</v>
          </cell>
          <cell r="O113">
            <v>10.289052411343048</v>
          </cell>
        </row>
        <row r="114">
          <cell r="A114">
            <v>2001</v>
          </cell>
          <cell r="B114">
            <v>11.100172497863563</v>
          </cell>
          <cell r="C114">
            <v>7.5573787396592884</v>
          </cell>
          <cell r="D114">
            <v>10.725877508928729</v>
          </cell>
          <cell r="E114">
            <v>10.942472582835823</v>
          </cell>
          <cell r="F114">
            <v>11.126965114054572</v>
          </cell>
          <cell r="G114">
            <v>10.353449706196317</v>
          </cell>
          <cell r="H114">
            <v>8.6565542167716956</v>
          </cell>
          <cell r="I114">
            <v>9.6634661445822054</v>
          </cell>
          <cell r="J114">
            <v>9.0570858286055493</v>
          </cell>
          <cell r="K114">
            <v>9.8745502710351865</v>
          </cell>
          <cell r="L114">
            <v>10.353248139583686</v>
          </cell>
          <cell r="M114">
            <v>9.6770383023670075</v>
          </cell>
          <cell r="N114">
            <v>13.069334239639645</v>
          </cell>
          <cell r="O114">
            <v>10.334323887134765</v>
          </cell>
        </row>
        <row r="115">
          <cell r="A115">
            <v>2002</v>
          </cell>
          <cell r="B115">
            <v>11.251155518759781</v>
          </cell>
          <cell r="C115">
            <v>7.6350885367128214</v>
          </cell>
          <cell r="D115">
            <v>10.75498981263339</v>
          </cell>
          <cell r="E115">
            <v>10.962163197585623</v>
          </cell>
          <cell r="F115">
            <v>11.18832473038959</v>
          </cell>
          <cell r="G115">
            <v>10.485514906203715</v>
          </cell>
          <cell r="H115">
            <v>8.6744150033949445</v>
          </cell>
          <cell r="I115">
            <v>9.9939170395081351</v>
          </cell>
          <cell r="J115">
            <v>8.9971153247882842</v>
          </cell>
          <cell r="K115">
            <v>9.8423860739296511</v>
          </cell>
          <cell r="L115">
            <v>10.475623438974687</v>
          </cell>
          <cell r="M115">
            <v>9.7716246390566806</v>
          </cell>
          <cell r="N115">
            <v>13.196409259748915</v>
          </cell>
          <cell r="O115">
            <v>10.352071191801123</v>
          </cell>
        </row>
        <row r="116">
          <cell r="A116">
            <v>2003</v>
          </cell>
          <cell r="B116">
            <v>11.236342751145388</v>
          </cell>
          <cell r="C116">
            <v>7.7407477074434476</v>
          </cell>
          <cell r="D116">
            <v>10.716525137011345</v>
          </cell>
          <cell r="E116">
            <v>10.968666780157713</v>
          </cell>
          <cell r="F116">
            <v>11.298744433351969</v>
          </cell>
          <cell r="G116">
            <v>10.787803623483425</v>
          </cell>
          <cell r="H116">
            <v>8.643667540701145</v>
          </cell>
          <cell r="I116">
            <v>10.200153614424798</v>
          </cell>
          <cell r="J116">
            <v>8.9603546205851199</v>
          </cell>
          <cell r="K116">
            <v>9.7570309817393071</v>
          </cell>
          <cell r="L116">
            <v>10.499895890831327</v>
          </cell>
          <cell r="M116">
            <v>10.009296207282933</v>
          </cell>
          <cell r="N116">
            <v>13.40361916934696</v>
          </cell>
          <cell r="O116">
            <v>10.310864583238617</v>
          </cell>
        </row>
        <row r="117">
          <cell r="A117">
            <v>2004</v>
          </cell>
          <cell r="B117">
            <v>11.234122276177894</v>
          </cell>
          <cell r="C117">
            <v>7.9137349383680888</v>
          </cell>
          <cell r="D117">
            <v>10.545136267112662</v>
          </cell>
          <cell r="E117">
            <v>11.2182930421781</v>
          </cell>
          <cell r="F117">
            <v>11.463340278967824</v>
          </cell>
          <cell r="G117">
            <v>10.836862507987133</v>
          </cell>
          <cell r="H117">
            <v>8.6773884163102739</v>
          </cell>
          <cell r="I117">
            <v>10.48149328840999</v>
          </cell>
          <cell r="J117">
            <v>8.9855054351993981</v>
          </cell>
          <cell r="K117">
            <v>9.7944971648788854</v>
          </cell>
          <cell r="L117">
            <v>10.629958542061036</v>
          </cell>
          <cell r="M117">
            <v>10.212296881524628</v>
          </cell>
          <cell r="N117">
            <v>13.646014965095501</v>
          </cell>
          <cell r="O117">
            <v>10.28995599347779</v>
          </cell>
        </row>
        <row r="118">
          <cell r="A118">
            <v>2005</v>
          </cell>
          <cell r="B118">
            <v>11.435175598449455</v>
          </cell>
          <cell r="C118">
            <v>7.9971245896144492</v>
          </cell>
          <cell r="D118">
            <v>10.732646006153955</v>
          </cell>
          <cell r="E118">
            <v>11.417386057811097</v>
          </cell>
          <cell r="F118">
            <v>11.558580590868873</v>
          </cell>
          <cell r="G118">
            <v>10.982672819375583</v>
          </cell>
          <cell r="H118">
            <v>8.8050208413026425</v>
          </cell>
          <cell r="I118">
            <v>10.692837643987346</v>
          </cell>
          <cell r="J118">
            <v>8.9448763370710065</v>
          </cell>
          <cell r="K118">
            <v>9.7723992115011278</v>
          </cell>
          <cell r="L118">
            <v>10.6212273206453</v>
          </cell>
          <cell r="M118">
            <v>10.312160804270613</v>
          </cell>
          <cell r="N118">
            <v>13.804813755406867</v>
          </cell>
          <cell r="O118">
            <v>10.381107828936239</v>
          </cell>
        </row>
        <row r="119">
          <cell r="A119">
            <v>2006</v>
          </cell>
          <cell r="B119">
            <v>11.62771216749611</v>
          </cell>
          <cell r="C119">
            <v>8.0482582098529196</v>
          </cell>
          <cell r="D119">
            <v>11.103556015688611</v>
          </cell>
          <cell r="E119">
            <v>11.546057364374002</v>
          </cell>
          <cell r="F119">
            <v>11.566601144892266</v>
          </cell>
          <cell r="G119">
            <v>11.110167120679536</v>
          </cell>
          <cell r="H119">
            <v>8.8790095417901469</v>
          </cell>
          <cell r="I119">
            <v>10.956453865014034</v>
          </cell>
          <cell r="J119">
            <v>9.0159300776400055</v>
          </cell>
          <cell r="K119">
            <v>9.8150448245901973</v>
          </cell>
          <cell r="L119">
            <v>10.540159476206895</v>
          </cell>
          <cell r="M119">
            <v>10.643206387802158</v>
          </cell>
          <cell r="N119">
            <v>13.693963675742289</v>
          </cell>
          <cell r="O119">
            <v>10.564228014054697</v>
          </cell>
        </row>
        <row r="120">
          <cell r="A120">
            <v>2007</v>
          </cell>
          <cell r="B120">
            <v>11.539204143191233</v>
          </cell>
          <cell r="C120">
            <v>8.1615447869649742</v>
          </cell>
          <cell r="D120">
            <v>11.294573522883045</v>
          </cell>
          <cell r="E120">
            <v>11.843092905410955</v>
          </cell>
          <cell r="F120">
            <v>11.641992857644791</v>
          </cell>
          <cell r="G120">
            <v>11.337072120489502</v>
          </cell>
          <cell r="H120">
            <v>8.794279193356898</v>
          </cell>
          <cell r="I120">
            <v>10.932552481478385</v>
          </cell>
          <cell r="J120">
            <v>9.0745513685707255</v>
          </cell>
          <cell r="K120">
            <v>9.8583006948691452</v>
          </cell>
          <cell r="L120">
            <v>10.643276456250151</v>
          </cell>
          <cell r="M120">
            <v>10.875047382930395</v>
          </cell>
          <cell r="N120">
            <v>13.570326078936857</v>
          </cell>
          <cell r="O120">
            <v>10.648835377978784</v>
          </cell>
        </row>
        <row r="121">
          <cell r="A121">
            <v>2008</v>
          </cell>
          <cell r="B121">
            <v>11.407543757541806</v>
          </cell>
          <cell r="C121">
            <v>8.1144074552544616</v>
          </cell>
          <cell r="D121">
            <v>11.340987667499997</v>
          </cell>
          <cell r="E121">
            <v>11.858196637687069</v>
          </cell>
          <cell r="F121">
            <v>11.685604664480584</v>
          </cell>
          <cell r="G121">
            <v>11.140223991282641</v>
          </cell>
          <cell r="H121">
            <v>8.7523926602244444</v>
          </cell>
          <cell r="I121">
            <v>10.821741022106291</v>
          </cell>
          <cell r="J121">
            <v>9.1313404792269726</v>
          </cell>
          <cell r="K121">
            <v>9.726712135125176</v>
          </cell>
          <cell r="L121">
            <v>10.625597235009209</v>
          </cell>
          <cell r="M121">
            <v>10.777883580718699</v>
          </cell>
          <cell r="N121">
            <v>13.146733145783417</v>
          </cell>
          <cell r="O121">
            <v>10.618230850871921</v>
          </cell>
        </row>
        <row r="122">
          <cell r="A122">
            <v>2009</v>
          </cell>
          <cell r="B122">
            <v>11.161641982661992</v>
          </cell>
          <cell r="C122">
            <v>7.9134512157543764</v>
          </cell>
          <cell r="D122">
            <v>10.672358211206525</v>
          </cell>
          <cell r="E122">
            <v>11.406132879782593</v>
          </cell>
          <cell r="F122">
            <v>11.650910621397893</v>
          </cell>
          <cell r="G122">
            <v>10.786359122928955</v>
          </cell>
          <cell r="H122">
            <v>8.5841775892407881</v>
          </cell>
          <cell r="I122">
            <v>10.331817589833312</v>
          </cell>
          <cell r="J122">
            <v>9.071002600505107</v>
          </cell>
          <cell r="K122">
            <v>9.3518931815185375</v>
          </cell>
          <cell r="L122">
            <v>10.640025400950547</v>
          </cell>
          <cell r="M122">
            <v>10.121136837730187</v>
          </cell>
          <cell r="N122">
            <v>13.072904748469908</v>
          </cell>
          <cell r="O122">
            <v>10.237596633761942</v>
          </cell>
        </row>
        <row r="123">
          <cell r="A123">
            <v>2010</v>
          </cell>
          <cell r="B123">
            <v>11.200531177932648</v>
          </cell>
          <cell r="C123">
            <v>8.2361005772876954</v>
          </cell>
          <cell r="D123">
            <v>10.878014981185292</v>
          </cell>
          <cell r="E123">
            <v>11.598315345870095</v>
          </cell>
          <cell r="F123">
            <v>11.76158898841835</v>
          </cell>
          <cell r="G123">
            <v>10.788347177793293</v>
          </cell>
          <cell r="H123">
            <v>8.6778384063751659</v>
          </cell>
          <cell r="I123">
            <v>10.592795902581567</v>
          </cell>
          <cell r="J123">
            <v>9.1115286253462688</v>
          </cell>
          <cell r="K123">
            <v>9.5360308138537597</v>
          </cell>
          <cell r="L123">
            <v>10.554969833923217</v>
          </cell>
          <cell r="M123">
            <v>10.314501686206036</v>
          </cell>
          <cell r="N123">
            <v>12.884866404215776</v>
          </cell>
          <cell r="O123">
            <v>10.378332743050509</v>
          </cell>
        </row>
        <row r="124">
          <cell r="A124">
            <v>2011</v>
          </cell>
          <cell r="B124">
            <v>11.374535748095019</v>
          </cell>
          <cell r="C124">
            <v>8.2146697299162348</v>
          </cell>
          <cell r="D124">
            <v>11.187177162865739</v>
          </cell>
          <cell r="E124">
            <v>11.629402866297115</v>
          </cell>
          <cell r="F124">
            <v>11.8210733167114</v>
          </cell>
          <cell r="G124">
            <v>10.822643457957737</v>
          </cell>
          <cell r="H124">
            <v>8.7456734487119032</v>
          </cell>
          <cell r="I124">
            <v>10.847304720160416</v>
          </cell>
          <cell r="J124">
            <v>9.2544323294415385</v>
          </cell>
          <cell r="K124">
            <v>9.5171901120897999</v>
          </cell>
          <cell r="L124">
            <v>10.557196960211709</v>
          </cell>
          <cell r="M124">
            <v>10.429079911855316</v>
          </cell>
          <cell r="N124">
            <v>12.734139002775013</v>
          </cell>
          <cell r="O124">
            <v>10.537469113665873</v>
          </cell>
        </row>
        <row r="125">
          <cell r="A125">
            <v>2012</v>
          </cell>
          <cell r="B125">
            <v>11.340993956456089</v>
          </cell>
          <cell r="C125">
            <v>8.3457779316479517</v>
          </cell>
          <cell r="D125">
            <v>11.132242851582141</v>
          </cell>
          <cell r="E125">
            <v>11.457952984089214</v>
          </cell>
          <cell r="F125">
            <v>11.841136539647607</v>
          </cell>
          <cell r="G125">
            <v>10.676908411093555</v>
          </cell>
          <cell r="H125">
            <v>8.730094438434131</v>
          </cell>
          <cell r="I125">
            <v>10.899723541766917</v>
          </cell>
          <cell r="J125">
            <v>9.3632567007774199</v>
          </cell>
          <cell r="K125">
            <v>9.3263621943941413</v>
          </cell>
          <cell r="L125">
            <v>10.793263598474383</v>
          </cell>
          <cell r="M125">
            <v>10.413666639712275</v>
          </cell>
          <cell r="N125">
            <v>12.953537435481215</v>
          </cell>
          <cell r="O125">
            <v>10.485334302007654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M Graph 1&amp;2 data"/>
      <sheetName val="TFP"/>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daily"/>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daily"/>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 Banken"/>
      <sheetName val="Grossbanken"/>
      <sheetName val="Sparkassen"/>
      <sheetName val="Kreditgenossen"/>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29"/>
  <sheetViews>
    <sheetView workbookViewId="0"/>
  </sheetViews>
  <sheetFormatPr baseColWidth="10" defaultColWidth="10.83203125" defaultRowHeight="16" x14ac:dyDescent="0.2"/>
  <cols>
    <col min="1" max="1" width="10.83203125" style="7"/>
    <col min="2" max="9" width="10.83203125" style="2"/>
    <col min="10" max="16384" width="10.83203125" style="7"/>
  </cols>
  <sheetData>
    <row r="1" spans="2:7" x14ac:dyDescent="0.2">
      <c r="B1" s="1" t="s">
        <v>155</v>
      </c>
    </row>
    <row r="2" spans="2:7" x14ac:dyDescent="0.2">
      <c r="B2" s="3" t="s">
        <v>0</v>
      </c>
      <c r="G2" s="4"/>
    </row>
    <row r="3" spans="2:7" x14ac:dyDescent="0.2">
      <c r="B3" s="3" t="s">
        <v>1</v>
      </c>
      <c r="C3" s="5"/>
      <c r="D3" s="5"/>
      <c r="E3" s="5"/>
      <c r="G3" s="6"/>
    </row>
    <row r="4" spans="2:7" x14ac:dyDescent="0.2">
      <c r="B4" s="5" t="s">
        <v>2</v>
      </c>
      <c r="C4" s="5"/>
      <c r="D4" s="5"/>
      <c r="E4" s="5"/>
      <c r="F4" s="5"/>
      <c r="G4" s="5"/>
    </row>
    <row r="5" spans="2:7" x14ac:dyDescent="0.2">
      <c r="B5" s="5"/>
      <c r="C5" s="5"/>
      <c r="D5" s="5"/>
      <c r="E5" s="5"/>
      <c r="F5" s="5"/>
      <c r="G5" s="5"/>
    </row>
    <row r="20" spans="1:11" ht="15" customHeight="1" x14ac:dyDescent="0.2">
      <c r="A20" s="63"/>
      <c r="B20" s="81" t="s">
        <v>154</v>
      </c>
      <c r="C20" s="82"/>
      <c r="D20" s="82"/>
      <c r="E20" s="83"/>
      <c r="F20" s="174"/>
      <c r="G20" s="174"/>
      <c r="H20" s="174"/>
      <c r="I20" s="174"/>
      <c r="J20" s="63"/>
      <c r="K20" s="63"/>
    </row>
    <row r="21" spans="1:11" ht="15" customHeight="1" x14ac:dyDescent="0.2">
      <c r="A21" s="63"/>
      <c r="B21" s="84"/>
      <c r="C21" s="85"/>
      <c r="D21" s="85"/>
      <c r="E21" s="86"/>
      <c r="F21" s="174"/>
      <c r="G21" s="174"/>
      <c r="H21" s="174"/>
      <c r="I21" s="174"/>
      <c r="J21" s="63"/>
      <c r="K21" s="63"/>
    </row>
    <row r="22" spans="1:11" ht="15" customHeight="1" x14ac:dyDescent="0.2">
      <c r="A22" s="63"/>
      <c r="B22" s="84"/>
      <c r="C22" s="85"/>
      <c r="D22" s="85"/>
      <c r="E22" s="86"/>
      <c r="F22" s="174"/>
      <c r="G22" s="174"/>
      <c r="H22" s="174"/>
      <c r="I22" s="174"/>
      <c r="J22" s="63"/>
      <c r="K22" s="63"/>
    </row>
    <row r="23" spans="1:11" x14ac:dyDescent="0.2">
      <c r="A23" s="63"/>
      <c r="B23" s="87"/>
      <c r="C23" s="88"/>
      <c r="D23" s="88"/>
      <c r="E23" s="89"/>
      <c r="F23" s="22"/>
      <c r="G23" s="22"/>
      <c r="H23" s="22"/>
      <c r="I23" s="22"/>
      <c r="J23" s="63"/>
      <c r="K23" s="63"/>
    </row>
    <row r="24" spans="1:11" x14ac:dyDescent="0.2">
      <c r="A24" s="63"/>
      <c r="B24" s="22"/>
      <c r="C24" s="22"/>
      <c r="D24" s="22"/>
      <c r="E24" s="22"/>
      <c r="F24" s="22"/>
      <c r="G24" s="22"/>
      <c r="H24" s="22"/>
      <c r="I24" s="22"/>
      <c r="J24" s="63"/>
      <c r="K24" s="63"/>
    </row>
    <row r="29" spans="1:11" x14ac:dyDescent="0.2">
      <c r="B29" s="8"/>
    </row>
  </sheetData>
  <mergeCells count="1">
    <mergeCell ref="B20:E2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L24"/>
  <sheetViews>
    <sheetView zoomScale="75" zoomScaleNormal="70" zoomScalePageLayoutView="70" workbookViewId="0">
      <selection activeCell="G2" sqref="G2"/>
    </sheetView>
  </sheetViews>
  <sheetFormatPr baseColWidth="10" defaultColWidth="10" defaultRowHeight="16" x14ac:dyDescent="0.2"/>
  <cols>
    <col min="1" max="2" width="10" style="28"/>
    <col min="3" max="4" width="11.5" style="28" customWidth="1"/>
    <col min="5" max="6" width="10" style="28"/>
    <col min="7" max="7" width="10" style="28" customWidth="1"/>
    <col min="8" max="16384" width="10" style="28"/>
  </cols>
  <sheetData>
    <row r="1" spans="1:7" x14ac:dyDescent="0.2">
      <c r="B1" s="28">
        <v>1999</v>
      </c>
      <c r="C1" s="28">
        <v>2007</v>
      </c>
      <c r="D1" s="28">
        <v>2016</v>
      </c>
      <c r="G1" s="20" t="s">
        <v>145</v>
      </c>
    </row>
    <row r="2" spans="1:7" ht="15" customHeight="1" x14ac:dyDescent="0.2">
      <c r="A2" s="28" t="s">
        <v>23</v>
      </c>
      <c r="B2" s="28">
        <v>54798.055999999997</v>
      </c>
      <c r="C2" s="28">
        <v>100085.202545569</v>
      </c>
      <c r="D2" s="28">
        <v>118779.12090657401</v>
      </c>
      <c r="G2" s="29" t="s">
        <v>24</v>
      </c>
    </row>
    <row r="3" spans="1:7" ht="15" customHeight="1" x14ac:dyDescent="0.2">
      <c r="A3" s="28" t="s">
        <v>26</v>
      </c>
      <c r="B3" s="28">
        <v>7382.1509999999998</v>
      </c>
      <c r="C3" s="28">
        <v>41016.493585591998</v>
      </c>
      <c r="D3" s="28">
        <v>85299.765085118008</v>
      </c>
    </row>
    <row r="4" spans="1:7" ht="15" customHeight="1" x14ac:dyDescent="0.2">
      <c r="A4" s="28" t="s">
        <v>5</v>
      </c>
      <c r="B4" s="28">
        <v>61535.819000000003</v>
      </c>
      <c r="C4" s="28">
        <v>125603.533660249</v>
      </c>
      <c r="D4" s="28">
        <v>112316.437265758</v>
      </c>
    </row>
    <row r="5" spans="1:7" ht="15" customHeight="1" x14ac:dyDescent="0.2">
      <c r="A5" s="28" t="s">
        <v>6</v>
      </c>
      <c r="B5" s="28">
        <v>39980.411999999997</v>
      </c>
      <c r="C5" s="28">
        <v>88238.729617520003</v>
      </c>
      <c r="D5" s="28">
        <v>67973.708296971003</v>
      </c>
    </row>
    <row r="6" spans="1:7" ht="15" customHeight="1" x14ac:dyDescent="0.2">
      <c r="A6" s="30" t="s">
        <v>27</v>
      </c>
      <c r="B6" s="31">
        <v>13176.357</v>
      </c>
      <c r="C6" s="31">
        <v>49677.397664044009</v>
      </c>
      <c r="D6" s="31">
        <v>60665.056813113995</v>
      </c>
    </row>
    <row r="7" spans="1:7" ht="15" customHeight="1" x14ac:dyDescent="0.2">
      <c r="A7" s="32" t="s">
        <v>28</v>
      </c>
      <c r="B7" s="31">
        <v>9033.8430000000008</v>
      </c>
      <c r="C7" s="31">
        <v>23678.969106340002</v>
      </c>
      <c r="D7" s="31">
        <v>25207.746569220002</v>
      </c>
    </row>
    <row r="8" spans="1:7" ht="15" customHeight="1" x14ac:dyDescent="0.2">
      <c r="A8" s="30" t="s">
        <v>29</v>
      </c>
      <c r="B8" s="31">
        <v>10676.478999999999</v>
      </c>
      <c r="C8" s="31">
        <v>35793.808940069001</v>
      </c>
      <c r="D8" s="31">
        <v>42333.111984496005</v>
      </c>
    </row>
    <row r="9" spans="1:7" x14ac:dyDescent="0.2">
      <c r="A9" s="32" t="s">
        <v>30</v>
      </c>
      <c r="B9" s="28">
        <f>SUM(B6:B8)</f>
        <v>32886.679000000004</v>
      </c>
      <c r="C9" s="28">
        <f t="shared" ref="C9:D9" si="0">SUM(C6:C8)</f>
        <v>109150.17571045301</v>
      </c>
      <c r="D9" s="28">
        <f t="shared" si="0"/>
        <v>128205.91536683</v>
      </c>
    </row>
    <row r="10" spans="1:7" x14ac:dyDescent="0.2">
      <c r="A10" s="28" t="s">
        <v>31</v>
      </c>
      <c r="B10" s="28">
        <v>535559.99873407627</v>
      </c>
      <c r="C10" s="28">
        <v>1322189.2493078674</v>
      </c>
      <c r="D10" s="28">
        <v>1338970.843907682</v>
      </c>
    </row>
    <row r="13" spans="1:7" x14ac:dyDescent="0.2">
      <c r="A13" s="28" t="s">
        <v>32</v>
      </c>
    </row>
    <row r="14" spans="1:7" x14ac:dyDescent="0.2">
      <c r="B14" s="28">
        <v>1999</v>
      </c>
      <c r="C14" s="28">
        <v>2007</v>
      </c>
      <c r="D14" s="28">
        <v>2016</v>
      </c>
    </row>
    <row r="15" spans="1:7" x14ac:dyDescent="0.2">
      <c r="A15" s="28" t="s">
        <v>23</v>
      </c>
      <c r="B15" s="33">
        <f>B2/B$10*100</f>
        <v>10.231917269685614</v>
      </c>
      <c r="C15" s="33">
        <f t="shared" ref="C15:D16" si="1">C2/C$10*100</f>
        <v>7.5696578684149083</v>
      </c>
      <c r="D15" s="33">
        <f t="shared" si="1"/>
        <v>8.8709266110624494</v>
      </c>
    </row>
    <row r="16" spans="1:7" x14ac:dyDescent="0.2">
      <c r="A16" s="28" t="s">
        <v>26</v>
      </c>
      <c r="B16" s="33">
        <f>B3/B$10*100</f>
        <v>1.3783985020258185</v>
      </c>
      <c r="C16" s="33">
        <f t="shared" si="1"/>
        <v>3.1021651104078405</v>
      </c>
      <c r="D16" s="33">
        <f t="shared" si="1"/>
        <v>6.3705468624079442</v>
      </c>
    </row>
    <row r="17" spans="1:12" x14ac:dyDescent="0.2">
      <c r="A17" s="28" t="s">
        <v>5</v>
      </c>
      <c r="B17" s="33">
        <f t="shared" ref="B17:D18" si="2">B4/B$10*100</f>
        <v>11.48999535914829</v>
      </c>
      <c r="C17" s="33">
        <f t="shared" si="2"/>
        <v>9.499663813330752</v>
      </c>
      <c r="D17" s="33">
        <f t="shared" si="2"/>
        <v>8.3882660908411744</v>
      </c>
    </row>
    <row r="18" spans="1:12" x14ac:dyDescent="0.2">
      <c r="A18" s="28" t="s">
        <v>6</v>
      </c>
      <c r="B18" s="33">
        <f t="shared" si="2"/>
        <v>7.4651602237850527</v>
      </c>
      <c r="C18" s="33">
        <f t="shared" si="2"/>
        <v>6.6736837910087941</v>
      </c>
      <c r="D18" s="33">
        <f t="shared" si="2"/>
        <v>5.0765637359656797</v>
      </c>
    </row>
    <row r="19" spans="1:12" x14ac:dyDescent="0.2">
      <c r="A19" s="32" t="s">
        <v>30</v>
      </c>
      <c r="B19" s="33">
        <f>B9/B$10*100</f>
        <v>6.1406152583717057</v>
      </c>
      <c r="C19" s="33">
        <f t="shared" ref="C19:D19" si="3">C9/C$10*100</f>
        <v>8.2552611713936095</v>
      </c>
      <c r="D19" s="33">
        <f t="shared" si="3"/>
        <v>9.5749594511461531</v>
      </c>
    </row>
    <row r="20" spans="1:12" ht="16" customHeight="1" x14ac:dyDescent="0.2"/>
    <row r="23" spans="1:12" ht="16" customHeight="1" x14ac:dyDescent="0.2">
      <c r="G23" s="132" t="s">
        <v>25</v>
      </c>
      <c r="H23" s="133"/>
      <c r="I23" s="133"/>
      <c r="J23" s="133"/>
      <c r="K23" s="133"/>
      <c r="L23" s="134"/>
    </row>
    <row r="24" spans="1:12" x14ac:dyDescent="0.2">
      <c r="G24" s="34"/>
      <c r="H24" s="34"/>
      <c r="I24" s="34"/>
      <c r="J24" s="34"/>
      <c r="K24" s="34"/>
      <c r="L24" s="34"/>
    </row>
  </sheetData>
  <mergeCells count="1">
    <mergeCell ref="G23:L23"/>
  </mergeCells>
  <pageMargins left="0.75" right="0.75" top="1" bottom="1" header="0.5" footer="0.5"/>
  <pageSetup paperSize="9"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90" zoomScaleNormal="90" zoomScalePageLayoutView="90" workbookViewId="0">
      <selection activeCell="F1" sqref="F1"/>
    </sheetView>
  </sheetViews>
  <sheetFormatPr baseColWidth="10" defaultColWidth="8.83203125" defaultRowHeight="15" x14ac:dyDescent="0.2"/>
  <cols>
    <col min="1" max="1" width="8.83203125" style="56"/>
  </cols>
  <sheetData>
    <row r="1" spans="1:7" ht="16" x14ac:dyDescent="0.2">
      <c r="A1" s="54"/>
      <c r="B1" s="12" t="s">
        <v>130</v>
      </c>
      <c r="C1" s="12" t="s">
        <v>131</v>
      </c>
      <c r="D1" s="12" t="s">
        <v>132</v>
      </c>
      <c r="G1" s="11" t="s">
        <v>133</v>
      </c>
    </row>
    <row r="2" spans="1:7" ht="16" x14ac:dyDescent="0.2">
      <c r="A2" s="54" t="s">
        <v>134</v>
      </c>
      <c r="B2" s="12">
        <v>3.3559999999999999</v>
      </c>
      <c r="C2" s="12">
        <v>4.6820000000000004</v>
      </c>
      <c r="D2" s="55">
        <v>6.1752356808999451</v>
      </c>
    </row>
    <row r="3" spans="1:7" ht="16" x14ac:dyDescent="0.2">
      <c r="A3" s="54" t="s">
        <v>36</v>
      </c>
      <c r="B3" s="12">
        <v>3.8740000000000001</v>
      </c>
      <c r="C3" s="12">
        <v>4.8570000000000002</v>
      </c>
      <c r="D3" s="55">
        <v>5.5789651103994604</v>
      </c>
    </row>
    <row r="4" spans="1:7" ht="16" x14ac:dyDescent="0.2">
      <c r="A4" s="54" t="s">
        <v>9</v>
      </c>
      <c r="B4" s="12">
        <v>3.9929999999999999</v>
      </c>
      <c r="C4" s="12">
        <v>4.2249999999999996</v>
      </c>
      <c r="D4" s="55">
        <v>6.0484544695071012</v>
      </c>
    </row>
    <row r="5" spans="1:7" ht="16" x14ac:dyDescent="0.2">
      <c r="A5" s="54" t="s">
        <v>10</v>
      </c>
      <c r="B5" s="12">
        <v>5.9729999999999999</v>
      </c>
      <c r="C5" s="12">
        <v>4.532</v>
      </c>
      <c r="D5" s="55">
        <v>8.1410998779304524</v>
      </c>
    </row>
    <row r="6" spans="1:7" ht="16" x14ac:dyDescent="0.2">
      <c r="A6" s="54" t="s">
        <v>11</v>
      </c>
      <c r="B6" s="12">
        <v>7.62</v>
      </c>
      <c r="C6" s="12">
        <v>4.6150000000000002</v>
      </c>
      <c r="D6" s="55">
        <v>9.1499774977497754</v>
      </c>
    </row>
    <row r="7" spans="1:7" ht="16" x14ac:dyDescent="0.2">
      <c r="A7" s="54" t="s">
        <v>12</v>
      </c>
      <c r="B7" s="12">
        <v>7.2850000000000001</v>
      </c>
      <c r="C7" s="12">
        <v>4.8330000000000002</v>
      </c>
      <c r="D7" s="55">
        <v>11.563077798321718</v>
      </c>
    </row>
    <row r="8" spans="1:7" ht="16" x14ac:dyDescent="0.2">
      <c r="A8" s="54" t="s">
        <v>13</v>
      </c>
      <c r="B8" s="12">
        <v>8.1029999999999998</v>
      </c>
      <c r="C8" s="12">
        <v>5.26</v>
      </c>
      <c r="D8" s="55">
        <v>11.732301537856181</v>
      </c>
    </row>
    <row r="9" spans="1:7" ht="16" x14ac:dyDescent="0.2">
      <c r="A9" s="54" t="s">
        <v>14</v>
      </c>
      <c r="B9" s="12">
        <v>7.218</v>
      </c>
      <c r="C9" s="12">
        <v>4.319</v>
      </c>
      <c r="D9" s="55">
        <v>10.854580740145886</v>
      </c>
    </row>
    <row r="10" spans="1:7" ht="16" x14ac:dyDescent="0.2">
      <c r="A10" s="54" t="s">
        <v>15</v>
      </c>
      <c r="B10" s="12">
        <v>8.1460000000000008</v>
      </c>
      <c r="C10" s="12">
        <v>4.5350000000000001</v>
      </c>
      <c r="D10" s="55">
        <v>11.795456068628107</v>
      </c>
    </row>
    <row r="11" spans="1:7" ht="16" x14ac:dyDescent="0.2">
      <c r="A11" s="54" t="s">
        <v>16</v>
      </c>
      <c r="B11" s="12">
        <v>10.558999999999999</v>
      </c>
      <c r="C11" s="12">
        <v>5.6950000000000003</v>
      </c>
      <c r="D11" s="55">
        <v>11.582394550694262</v>
      </c>
    </row>
    <row r="12" spans="1:7" ht="16" x14ac:dyDescent="0.2">
      <c r="A12" s="54" t="s">
        <v>17</v>
      </c>
      <c r="B12" s="12">
        <v>14.526999999999999</v>
      </c>
      <c r="C12" s="12">
        <v>5.6970000000000001</v>
      </c>
      <c r="D12" s="55">
        <v>10.904149164655122</v>
      </c>
    </row>
    <row r="13" spans="1:7" ht="16" x14ac:dyDescent="0.2">
      <c r="A13" s="54" t="s">
        <v>18</v>
      </c>
      <c r="B13" s="12">
        <v>19.079999999999998</v>
      </c>
      <c r="C13" s="12">
        <v>6.141</v>
      </c>
      <c r="D13" s="55">
        <v>12.942573748916637</v>
      </c>
    </row>
    <row r="14" spans="1:7" ht="16" x14ac:dyDescent="0.2">
      <c r="A14" s="54" t="s">
        <v>19</v>
      </c>
      <c r="B14" s="12">
        <v>19.544</v>
      </c>
      <c r="C14" s="12">
        <v>7.2320000000000002</v>
      </c>
      <c r="D14" s="55">
        <v>13.48</v>
      </c>
    </row>
    <row r="15" spans="1:7" ht="16" x14ac:dyDescent="0.2">
      <c r="A15" s="54" t="s">
        <v>20</v>
      </c>
      <c r="B15" s="12">
        <v>22.585000000000001</v>
      </c>
      <c r="C15" s="12">
        <v>7.5650000000000004</v>
      </c>
      <c r="D15" s="55">
        <v>14.094591277309553</v>
      </c>
    </row>
    <row r="16" spans="1:7" ht="16" x14ac:dyDescent="0.2">
      <c r="A16" s="54" t="s">
        <v>21</v>
      </c>
      <c r="B16" s="12">
        <v>24.678000000000001</v>
      </c>
      <c r="C16" s="12">
        <v>10.199</v>
      </c>
      <c r="D16" s="55">
        <v>15.084253054789123</v>
      </c>
    </row>
    <row r="21" spans="7:15" ht="16" x14ac:dyDescent="0.2">
      <c r="G21" s="171" t="s">
        <v>135</v>
      </c>
      <c r="H21" s="172"/>
      <c r="I21" s="172"/>
      <c r="J21" s="172"/>
      <c r="K21" s="172"/>
      <c r="L21" s="172"/>
      <c r="M21" s="172"/>
      <c r="N21" s="172"/>
      <c r="O21" s="173"/>
    </row>
    <row r="23" spans="7:15" ht="16" x14ac:dyDescent="0.2">
      <c r="G23" s="24"/>
    </row>
  </sheetData>
  <mergeCells count="1">
    <mergeCell ref="G21:O2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J29"/>
  <sheetViews>
    <sheetView topLeftCell="C1" zoomScale="81" zoomScaleNormal="55" zoomScalePageLayoutView="55" workbookViewId="0">
      <selection activeCell="K9" sqref="K9"/>
    </sheetView>
  </sheetViews>
  <sheetFormatPr baseColWidth="10" defaultColWidth="12.83203125" defaultRowHeight="16" x14ac:dyDescent="0.2"/>
  <cols>
    <col min="1" max="16384" width="12.83203125" style="23"/>
  </cols>
  <sheetData>
    <row r="1" spans="1:8" x14ac:dyDescent="0.2">
      <c r="A1" s="9"/>
      <c r="B1" s="9" t="s">
        <v>6</v>
      </c>
      <c r="C1" s="9" t="s">
        <v>5</v>
      </c>
      <c r="D1" s="9" t="s">
        <v>4</v>
      </c>
      <c r="F1" s="41" t="s">
        <v>144</v>
      </c>
    </row>
    <row r="2" spans="1:8" x14ac:dyDescent="0.2">
      <c r="A2" s="9">
        <v>2001</v>
      </c>
      <c r="B2" s="9">
        <v>0.74269626388270449</v>
      </c>
      <c r="C2" s="9">
        <v>0.54700179992862352</v>
      </c>
      <c r="D2" s="9">
        <v>0.48472780008924549</v>
      </c>
      <c r="F2" s="13" t="s">
        <v>33</v>
      </c>
    </row>
    <row r="3" spans="1:8" x14ac:dyDescent="0.2">
      <c r="A3" s="9">
        <v>2016</v>
      </c>
      <c r="B3" s="9">
        <v>0.35771488469601653</v>
      </c>
      <c r="C3" s="9">
        <v>0.304375185711795</v>
      </c>
      <c r="D3" s="9">
        <v>0.3685410334346505</v>
      </c>
    </row>
    <row r="4" spans="1:8" x14ac:dyDescent="0.2">
      <c r="A4" s="9" t="s">
        <v>35</v>
      </c>
      <c r="B4" s="9">
        <f>(B3-B2)*100</f>
        <v>-38.498137918668796</v>
      </c>
      <c r="C4" s="9">
        <f t="shared" ref="C4:D4" si="0">(C3-C2)*100</f>
        <v>-24.26266142168285</v>
      </c>
      <c r="D4" s="9">
        <f t="shared" si="0"/>
        <v>-11.618676665459498</v>
      </c>
    </row>
    <row r="5" spans="1:8" x14ac:dyDescent="0.2">
      <c r="A5" s="9"/>
      <c r="B5" s="9"/>
      <c r="C5" s="9"/>
      <c r="D5" s="9"/>
    </row>
    <row r="6" spans="1:8" x14ac:dyDescent="0.2">
      <c r="A6" s="9"/>
      <c r="B6" s="9"/>
      <c r="C6" s="9"/>
      <c r="D6" s="9"/>
      <c r="H6" s="38"/>
    </row>
    <row r="7" spans="1:8" x14ac:dyDescent="0.2">
      <c r="A7" s="9"/>
      <c r="B7" s="9"/>
      <c r="C7" s="9"/>
      <c r="D7" s="9"/>
      <c r="H7" s="39"/>
    </row>
    <row r="8" spans="1:8" x14ac:dyDescent="0.2">
      <c r="A8" s="9"/>
      <c r="B8" s="9"/>
      <c r="C8" s="9"/>
      <c r="D8" s="9"/>
    </row>
    <row r="9" spans="1:8" x14ac:dyDescent="0.2">
      <c r="A9" s="9"/>
      <c r="B9" s="9"/>
      <c r="C9" s="9"/>
      <c r="D9" s="9"/>
    </row>
    <row r="10" spans="1:8" x14ac:dyDescent="0.2">
      <c r="A10" s="9"/>
      <c r="B10" s="9"/>
      <c r="C10" s="9"/>
      <c r="D10" s="9"/>
    </row>
    <row r="11" spans="1:8" x14ac:dyDescent="0.2">
      <c r="A11" s="9"/>
      <c r="B11" s="9"/>
      <c r="C11" s="9"/>
      <c r="D11" s="9"/>
    </row>
    <row r="18" spans="6:10" x14ac:dyDescent="0.2">
      <c r="F18" s="123" t="s">
        <v>34</v>
      </c>
      <c r="G18" s="124"/>
      <c r="H18" s="124"/>
      <c r="I18" s="124"/>
      <c r="J18" s="125"/>
    </row>
    <row r="19" spans="6:10" x14ac:dyDescent="0.2">
      <c r="F19" s="126"/>
      <c r="G19" s="127"/>
      <c r="H19" s="127"/>
      <c r="I19" s="127"/>
      <c r="J19" s="128"/>
    </row>
    <row r="20" spans="6:10" x14ac:dyDescent="0.2">
      <c r="F20" s="126"/>
      <c r="G20" s="127"/>
      <c r="H20" s="127"/>
      <c r="I20" s="127"/>
      <c r="J20" s="128"/>
    </row>
    <row r="21" spans="6:10" x14ac:dyDescent="0.2">
      <c r="F21" s="126"/>
      <c r="G21" s="127"/>
      <c r="H21" s="127"/>
      <c r="I21" s="127"/>
      <c r="J21" s="128"/>
    </row>
    <row r="22" spans="6:10" x14ac:dyDescent="0.2">
      <c r="F22" s="126"/>
      <c r="G22" s="127"/>
      <c r="H22" s="127"/>
      <c r="I22" s="127"/>
      <c r="J22" s="128"/>
    </row>
    <row r="23" spans="6:10" x14ac:dyDescent="0.2">
      <c r="F23" s="126"/>
      <c r="G23" s="127"/>
      <c r="H23" s="127"/>
      <c r="I23" s="127"/>
      <c r="J23" s="128"/>
    </row>
    <row r="24" spans="6:10" x14ac:dyDescent="0.2">
      <c r="F24" s="129"/>
      <c r="G24" s="130"/>
      <c r="H24" s="130"/>
      <c r="I24" s="130"/>
      <c r="J24" s="131"/>
    </row>
    <row r="29" spans="6:10" x14ac:dyDescent="0.2">
      <c r="F29" s="40"/>
    </row>
  </sheetData>
  <mergeCells count="1">
    <mergeCell ref="F18:J2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D1" workbookViewId="0">
      <selection activeCell="D1" sqref="D1"/>
    </sheetView>
  </sheetViews>
  <sheetFormatPr baseColWidth="10" defaultColWidth="12.5" defaultRowHeight="16" x14ac:dyDescent="0.2"/>
  <cols>
    <col min="1" max="16384" width="12.5" style="43"/>
  </cols>
  <sheetData>
    <row r="1" spans="1:8" x14ac:dyDescent="0.2">
      <c r="B1" s="43" t="s">
        <v>37</v>
      </c>
      <c r="C1" s="43" t="s">
        <v>38</v>
      </c>
      <c r="E1" s="57" t="s">
        <v>158</v>
      </c>
    </row>
    <row r="2" spans="1:8" x14ac:dyDescent="0.2">
      <c r="A2" s="43" t="s">
        <v>39</v>
      </c>
      <c r="B2" s="43">
        <v>1.8630286398801932</v>
      </c>
      <c r="C2" s="43">
        <v>1.6333333333333335</v>
      </c>
      <c r="E2" s="11" t="s">
        <v>159</v>
      </c>
    </row>
    <row r="3" spans="1:8" x14ac:dyDescent="0.2">
      <c r="A3" s="43" t="s">
        <v>41</v>
      </c>
      <c r="B3" s="43">
        <v>1.7875367636179067</v>
      </c>
      <c r="C3" s="43">
        <v>1.5999999999999999</v>
      </c>
      <c r="E3" s="43" t="s">
        <v>40</v>
      </c>
    </row>
    <row r="4" spans="1:8" x14ac:dyDescent="0.2">
      <c r="A4" s="43" t="s">
        <v>42</v>
      </c>
      <c r="B4" s="43">
        <v>1.7350368594834038</v>
      </c>
      <c r="C4" s="43">
        <v>1.5666666666666667</v>
      </c>
    </row>
    <row r="5" spans="1:8" x14ac:dyDescent="0.2">
      <c r="A5" s="43" t="s">
        <v>43</v>
      </c>
      <c r="B5" s="43">
        <v>1.7644432563939032</v>
      </c>
      <c r="C5" s="43">
        <v>1.5</v>
      </c>
    </row>
    <row r="6" spans="1:8" x14ac:dyDescent="0.2">
      <c r="A6" s="43" t="s">
        <v>44</v>
      </c>
      <c r="B6" s="43">
        <v>1.8097909053574224</v>
      </c>
      <c r="C6" s="43">
        <v>1.4666666666666668</v>
      </c>
    </row>
    <row r="7" spans="1:8" x14ac:dyDescent="0.2">
      <c r="A7" s="43" t="s">
        <v>45</v>
      </c>
      <c r="B7" s="43">
        <v>1.8076482365169861</v>
      </c>
      <c r="C7" s="43">
        <v>1.4666666666666668</v>
      </c>
    </row>
    <row r="8" spans="1:8" x14ac:dyDescent="0.2">
      <c r="A8" s="43" t="s">
        <v>46</v>
      </c>
      <c r="B8" s="43">
        <v>1.7028584130702888</v>
      </c>
      <c r="C8" s="43">
        <v>1.4000000000000001</v>
      </c>
    </row>
    <row r="9" spans="1:8" x14ac:dyDescent="0.2">
      <c r="A9" s="43" t="s">
        <v>47</v>
      </c>
      <c r="B9" s="43">
        <v>1.619917076885935</v>
      </c>
      <c r="C9" s="43">
        <v>1.3666666666666665</v>
      </c>
    </row>
    <row r="10" spans="1:8" x14ac:dyDescent="0.2">
      <c r="A10" s="43" t="s">
        <v>48</v>
      </c>
      <c r="B10" s="43">
        <v>1.5437008105413597</v>
      </c>
      <c r="C10" s="43">
        <v>1.3666666666666665</v>
      </c>
    </row>
    <row r="11" spans="1:8" x14ac:dyDescent="0.2">
      <c r="A11" s="43" t="s">
        <v>49</v>
      </c>
      <c r="B11" s="43">
        <v>1.4830615771406801</v>
      </c>
      <c r="C11" s="43">
        <v>1.2666666666666666</v>
      </c>
    </row>
    <row r="12" spans="1:8" x14ac:dyDescent="0.2">
      <c r="A12" s="43" t="s">
        <v>50</v>
      </c>
      <c r="B12" s="43">
        <v>1.4388714376868543</v>
      </c>
      <c r="C12" s="43">
        <v>1.2333333333333334</v>
      </c>
    </row>
    <row r="13" spans="1:8" x14ac:dyDescent="0.2">
      <c r="A13" s="43" t="s">
        <v>51</v>
      </c>
      <c r="B13" s="43">
        <v>1.4404681694703658</v>
      </c>
      <c r="C13" s="43">
        <v>1.1333333333333335</v>
      </c>
    </row>
    <row r="14" spans="1:8" x14ac:dyDescent="0.2">
      <c r="A14" s="43" t="s">
        <v>52</v>
      </c>
      <c r="B14" s="43">
        <v>1.4743780873641625</v>
      </c>
      <c r="C14" s="43">
        <v>1.1666666666666667</v>
      </c>
    </row>
    <row r="15" spans="1:8" x14ac:dyDescent="0.2">
      <c r="A15" s="43" t="s">
        <v>53</v>
      </c>
      <c r="B15" s="43">
        <v>1.5224169634325528</v>
      </c>
      <c r="C15" s="43">
        <v>1.1333333333333333</v>
      </c>
    </row>
    <row r="16" spans="1:8" x14ac:dyDescent="0.2">
      <c r="A16" s="43" t="s">
        <v>54</v>
      </c>
      <c r="B16" s="43">
        <v>1.5435931153309583</v>
      </c>
      <c r="C16" s="43">
        <v>1.0666666666666667</v>
      </c>
      <c r="D16" s="44"/>
      <c r="E16" s="44"/>
      <c r="F16" s="44"/>
      <c r="G16" s="44"/>
      <c r="H16" s="44"/>
    </row>
    <row r="17" spans="1:9" x14ac:dyDescent="0.2">
      <c r="A17" s="43" t="s">
        <v>55</v>
      </c>
      <c r="B17" s="43">
        <v>1.5464422912962499</v>
      </c>
      <c r="C17" s="43">
        <v>0.96666666666666679</v>
      </c>
      <c r="D17" s="44"/>
      <c r="E17" s="44"/>
      <c r="F17" s="44"/>
      <c r="G17" s="44"/>
      <c r="H17" s="44"/>
    </row>
    <row r="18" spans="1:9" x14ac:dyDescent="0.2">
      <c r="A18" s="43" t="s">
        <v>56</v>
      </c>
      <c r="B18" s="43">
        <v>1.5516003990669953</v>
      </c>
      <c r="C18" s="43">
        <v>0.9</v>
      </c>
      <c r="D18" s="44"/>
      <c r="E18" s="135" t="s">
        <v>57</v>
      </c>
      <c r="F18" s="136"/>
      <c r="G18" s="136"/>
      <c r="H18" s="136"/>
      <c r="I18" s="137"/>
    </row>
    <row r="19" spans="1:9" x14ac:dyDescent="0.2">
      <c r="A19" s="43" t="s">
        <v>58</v>
      </c>
      <c r="B19" s="43">
        <v>1.5782017446041612</v>
      </c>
      <c r="C19" s="43">
        <v>0.80000000000000016</v>
      </c>
      <c r="D19" s="44"/>
      <c r="E19" s="138"/>
      <c r="F19" s="139"/>
      <c r="G19" s="139"/>
      <c r="H19" s="139"/>
      <c r="I19" s="140"/>
    </row>
    <row r="20" spans="1:9" x14ac:dyDescent="0.2">
      <c r="A20" s="43" t="s">
        <v>59</v>
      </c>
      <c r="B20" s="43">
        <v>1.5785600581989856</v>
      </c>
      <c r="C20" s="43">
        <v>0.80000000000000016</v>
      </c>
      <c r="D20" s="44"/>
      <c r="E20" s="141"/>
      <c r="F20" s="142"/>
      <c r="G20" s="142"/>
      <c r="H20" s="142"/>
      <c r="I20" s="143"/>
    </row>
    <row r="21" spans="1:9" x14ac:dyDescent="0.2">
      <c r="A21" s="43" t="s">
        <v>60</v>
      </c>
      <c r="B21" s="43">
        <v>1.5358828905982207</v>
      </c>
      <c r="C21" s="43">
        <v>0.83333333333333337</v>
      </c>
      <c r="D21" s="44"/>
      <c r="E21" s="19"/>
      <c r="F21" s="44"/>
      <c r="G21" s="44"/>
      <c r="H21" s="44"/>
    </row>
    <row r="22" spans="1:9" x14ac:dyDescent="0.2">
      <c r="A22" s="43" t="s">
        <v>61</v>
      </c>
      <c r="B22" s="43">
        <v>1.5171908805113137</v>
      </c>
      <c r="C22" s="43">
        <v>0.83333333333333337</v>
      </c>
    </row>
    <row r="23" spans="1:9" x14ac:dyDescent="0.2">
      <c r="A23" s="43" t="s">
        <v>62</v>
      </c>
      <c r="B23" s="43">
        <v>1.57205795031925</v>
      </c>
      <c r="C23" s="43">
        <v>0.9</v>
      </c>
    </row>
    <row r="24" spans="1:9" x14ac:dyDescent="0.2">
      <c r="A24" s="43" t="s">
        <v>63</v>
      </c>
      <c r="B24" s="43">
        <v>1.6674728614867924</v>
      </c>
      <c r="C24" s="43">
        <v>0.79999999999999993</v>
      </c>
    </row>
    <row r="25" spans="1:9" x14ac:dyDescent="0.2">
      <c r="A25" s="43" t="s">
        <v>64</v>
      </c>
      <c r="B25" s="43">
        <v>1.7066784497064076</v>
      </c>
      <c r="C25" s="43">
        <v>0.83333333333333337</v>
      </c>
    </row>
    <row r="26" spans="1:9" x14ac:dyDescent="0.2">
      <c r="A26" s="43" t="s">
        <v>65</v>
      </c>
      <c r="B26" s="43">
        <v>1.7339745749548108</v>
      </c>
      <c r="C26" s="43">
        <v>0.76666666666666661</v>
      </c>
    </row>
    <row r="27" spans="1:9" x14ac:dyDescent="0.2">
      <c r="A27" s="43" t="s">
        <v>66</v>
      </c>
      <c r="B27" s="43">
        <v>1.7175404412315132</v>
      </c>
      <c r="C27" s="43">
        <v>0.83333333333333337</v>
      </c>
    </row>
    <row r="28" spans="1:9" x14ac:dyDescent="0.2">
      <c r="A28" s="43" t="s">
        <v>67</v>
      </c>
      <c r="B28" s="43">
        <v>1.7214480203476528</v>
      </c>
      <c r="C28" s="43">
        <v>0.83333333333333337</v>
      </c>
    </row>
    <row r="29" spans="1:9" x14ac:dyDescent="0.2">
      <c r="A29" s="43" t="s">
        <v>68</v>
      </c>
      <c r="B29" s="43">
        <v>1.6584560625698241</v>
      </c>
      <c r="C29" s="43">
        <v>0.80000000000000016</v>
      </c>
    </row>
    <row r="30" spans="1:9" x14ac:dyDescent="0.2">
      <c r="A30" s="43" t="s">
        <v>69</v>
      </c>
      <c r="B30" s="43">
        <v>1.6028609960170821</v>
      </c>
      <c r="C30" s="43">
        <v>0.73333333333333339</v>
      </c>
    </row>
    <row r="31" spans="1:9" x14ac:dyDescent="0.2">
      <c r="A31" s="43" t="s">
        <v>70</v>
      </c>
      <c r="B31" s="43">
        <v>1.5211477646154565</v>
      </c>
      <c r="C31" s="43">
        <v>0.69999999999999984</v>
      </c>
    </row>
    <row r="32" spans="1:9" x14ac:dyDescent="0.2">
      <c r="A32" s="43" t="s">
        <v>71</v>
      </c>
      <c r="B32" s="43">
        <v>1.4426144881426388</v>
      </c>
      <c r="C32" s="43">
        <v>0.66666666666666663</v>
      </c>
    </row>
    <row r="33" spans="1:3" x14ac:dyDescent="0.2">
      <c r="A33" s="43" t="s">
        <v>72</v>
      </c>
      <c r="B33" s="43">
        <v>1.3979792082178255</v>
      </c>
      <c r="C33" s="43">
        <v>0.66666666666666663</v>
      </c>
    </row>
    <row r="34" spans="1:3" x14ac:dyDescent="0.2">
      <c r="A34" s="43" t="s">
        <v>73</v>
      </c>
      <c r="B34" s="43">
        <v>1.3612122788583481</v>
      </c>
      <c r="C34" s="43">
        <v>0.6333333333333333</v>
      </c>
    </row>
    <row r="35" spans="1:3" x14ac:dyDescent="0.2">
      <c r="A35" s="43" t="s">
        <v>74</v>
      </c>
      <c r="B35" s="43">
        <v>1.3539984035253916</v>
      </c>
      <c r="C35" s="43">
        <v>0.6333333333333333</v>
      </c>
    </row>
    <row r="36" spans="1:3" x14ac:dyDescent="0.2">
      <c r="A36" s="43" t="s">
        <v>75</v>
      </c>
      <c r="B36" s="43">
        <v>1.3184006043413483</v>
      </c>
      <c r="C36" s="43">
        <v>0.70000000000000007</v>
      </c>
    </row>
    <row r="37" spans="1:3" x14ac:dyDescent="0.2">
      <c r="A37" s="43" t="s">
        <v>76</v>
      </c>
      <c r="B37" s="43">
        <v>1.3010916998342632</v>
      </c>
      <c r="C37" s="43">
        <v>0.76666666666666661</v>
      </c>
    </row>
    <row r="38" spans="1:3" x14ac:dyDescent="0.2">
      <c r="A38" s="43" t="s">
        <v>77</v>
      </c>
      <c r="B38" s="43">
        <v>1.2667317263912459</v>
      </c>
      <c r="C38" s="43">
        <v>0.9</v>
      </c>
    </row>
    <row r="39" spans="1:3" x14ac:dyDescent="0.2">
      <c r="A39" s="43" t="s">
        <v>78</v>
      </c>
      <c r="B39" s="43">
        <v>1.2661818859018921</v>
      </c>
      <c r="C39" s="43">
        <v>0.9</v>
      </c>
    </row>
    <row r="40" spans="1:3" x14ac:dyDescent="0.2">
      <c r="A40" s="43" t="s">
        <v>79</v>
      </c>
      <c r="B40" s="43">
        <v>1.2623556122293229</v>
      </c>
      <c r="C40" s="43">
        <v>0.93333333333333324</v>
      </c>
    </row>
    <row r="41" spans="1:3" x14ac:dyDescent="0.2">
      <c r="A41" s="43" t="s">
        <v>80</v>
      </c>
      <c r="B41" s="43">
        <v>1.2639331404918612</v>
      </c>
      <c r="C41" s="43">
        <v>0.96666666666666679</v>
      </c>
    </row>
    <row r="42" spans="1:3" x14ac:dyDescent="0.2">
      <c r="A42" s="43" t="s">
        <v>81</v>
      </c>
      <c r="B42" s="43">
        <v>1.2564450859507008</v>
      </c>
      <c r="C42" s="43">
        <v>0.96666666666666667</v>
      </c>
    </row>
    <row r="43" spans="1:3" x14ac:dyDescent="0.2">
      <c r="A43" s="43" t="s">
        <v>82</v>
      </c>
      <c r="B43" s="43">
        <v>1.2447155720862524</v>
      </c>
      <c r="C43" s="43">
        <v>0.96666666666666667</v>
      </c>
    </row>
    <row r="44" spans="1:3" x14ac:dyDescent="0.2">
      <c r="A44" s="43" t="s">
        <v>83</v>
      </c>
      <c r="B44" s="43">
        <v>1.3269535155825258</v>
      </c>
      <c r="C44" s="43">
        <v>0.93333333333333324</v>
      </c>
    </row>
    <row r="45" spans="1:3" x14ac:dyDescent="0.2">
      <c r="A45" s="43" t="s">
        <v>84</v>
      </c>
      <c r="B45" s="43">
        <v>1.4258597447907251</v>
      </c>
      <c r="C45" s="43">
        <v>0.9</v>
      </c>
    </row>
    <row r="46" spans="1:3" x14ac:dyDescent="0.2">
      <c r="A46" s="43" t="s">
        <v>85</v>
      </c>
      <c r="B46" s="43">
        <v>1.5001320623403795</v>
      </c>
      <c r="C46" s="43">
        <v>0.93333333333333324</v>
      </c>
    </row>
    <row r="47" spans="1:3" x14ac:dyDescent="0.2">
      <c r="A47" s="43" t="s">
        <v>86</v>
      </c>
      <c r="B47" s="43">
        <v>1.5290381136422744</v>
      </c>
      <c r="C47" s="43">
        <v>0.83333333333333337</v>
      </c>
    </row>
    <row r="48" spans="1:3" x14ac:dyDescent="0.2">
      <c r="A48" s="43" t="s">
        <v>87</v>
      </c>
      <c r="B48" s="43">
        <v>1.5452014431428962</v>
      </c>
      <c r="C48" s="43">
        <v>0.83333333333333337</v>
      </c>
    </row>
    <row r="49" spans="1:3" x14ac:dyDescent="0.2">
      <c r="A49" s="43" t="s">
        <v>88</v>
      </c>
      <c r="B49" s="43">
        <v>1.5817336479320672</v>
      </c>
      <c r="C49" s="43">
        <v>0.79999999999999993</v>
      </c>
    </row>
    <row r="50" spans="1:3" x14ac:dyDescent="0.2">
      <c r="A50" s="43" t="s">
        <v>89</v>
      </c>
      <c r="B50" s="43">
        <v>1.6243793524463701</v>
      </c>
      <c r="C50" s="43">
        <v>0.8666666666666667</v>
      </c>
    </row>
    <row r="51" spans="1:3" x14ac:dyDescent="0.2">
      <c r="A51" s="43" t="s">
        <v>90</v>
      </c>
      <c r="B51" s="43">
        <v>1.6836064801576696</v>
      </c>
      <c r="C51" s="43">
        <v>0.8666666666666667</v>
      </c>
    </row>
    <row r="52" spans="1:3" x14ac:dyDescent="0.2">
      <c r="A52" s="43" t="s">
        <v>91</v>
      </c>
      <c r="B52" s="43">
        <v>1.7294280201602952</v>
      </c>
      <c r="C52" s="43">
        <v>0.83333333333333337</v>
      </c>
    </row>
    <row r="53" spans="1:3" x14ac:dyDescent="0.2">
      <c r="A53" s="43" t="s">
        <v>92</v>
      </c>
      <c r="B53" s="43">
        <v>1.7887274169620104</v>
      </c>
      <c r="C53" s="43">
        <v>0.80000000000000016</v>
      </c>
    </row>
    <row r="54" spans="1:3" x14ac:dyDescent="0.2">
      <c r="A54" s="43" t="s">
        <v>93</v>
      </c>
      <c r="B54" s="43">
        <v>1.789157240520689</v>
      </c>
      <c r="C54" s="43">
        <v>0.80000000000000016</v>
      </c>
    </row>
    <row r="55" spans="1:3" x14ac:dyDescent="0.2">
      <c r="A55" s="43" t="s">
        <v>94</v>
      </c>
      <c r="B55" s="43">
        <v>1.8328748410370095</v>
      </c>
      <c r="C55" s="43">
        <v>0.83333333333333337</v>
      </c>
    </row>
    <row r="56" spans="1:3" x14ac:dyDescent="0.2">
      <c r="A56" s="43" t="s">
        <v>95</v>
      </c>
      <c r="B56" s="43">
        <v>1.8468644174650291</v>
      </c>
      <c r="C56" s="43">
        <v>0.8666666666666667</v>
      </c>
    </row>
    <row r="57" spans="1:3" x14ac:dyDescent="0.2">
      <c r="A57" s="43" t="s">
        <v>96</v>
      </c>
      <c r="B57" s="43">
        <v>1.8752858087573099</v>
      </c>
      <c r="C57" s="43">
        <v>0.9</v>
      </c>
    </row>
    <row r="58" spans="1:3" x14ac:dyDescent="0.2">
      <c r="A58" s="43" t="s">
        <v>97</v>
      </c>
      <c r="B58" s="43">
        <v>1.8055180978213607</v>
      </c>
      <c r="C58" s="43">
        <v>0.83333333333333337</v>
      </c>
    </row>
    <row r="59" spans="1:3" x14ac:dyDescent="0.2">
      <c r="A59" s="43" t="s">
        <v>98</v>
      </c>
      <c r="B59" s="43">
        <v>1.7172098052231632</v>
      </c>
      <c r="C59" s="43">
        <v>0.93333333333333324</v>
      </c>
    </row>
    <row r="60" spans="1:3" x14ac:dyDescent="0.2">
      <c r="A60" s="43" t="s">
        <v>99</v>
      </c>
      <c r="B60" s="43">
        <v>1.6260432928672335</v>
      </c>
      <c r="C60" s="43">
        <v>0.93333333333333324</v>
      </c>
    </row>
    <row r="61" spans="1:3" x14ac:dyDescent="0.2">
      <c r="A61" s="43" t="s">
        <v>100</v>
      </c>
      <c r="B61" s="43">
        <v>1.6184420047496539</v>
      </c>
      <c r="C61" s="43">
        <v>1.0666666666666667</v>
      </c>
    </row>
    <row r="62" spans="1:3" x14ac:dyDescent="0.2">
      <c r="A62" s="43" t="s">
        <v>101</v>
      </c>
      <c r="B62" s="43">
        <v>1.5705731566290515</v>
      </c>
      <c r="C62" s="43">
        <v>1.0666666666666667</v>
      </c>
    </row>
    <row r="63" spans="1:3" x14ac:dyDescent="0.2">
      <c r="A63" s="43" t="s">
        <v>102</v>
      </c>
      <c r="B63" s="43">
        <v>1.5086638057481894</v>
      </c>
      <c r="C63" s="43">
        <v>1.1666666666666667</v>
      </c>
    </row>
    <row r="64" spans="1:3" x14ac:dyDescent="0.2">
      <c r="A64" s="43" t="s">
        <v>103</v>
      </c>
      <c r="B64" s="43">
        <v>1.460411284814785</v>
      </c>
      <c r="C64" s="43">
        <v>1.1666666666666667</v>
      </c>
    </row>
    <row r="65" spans="1:3" x14ac:dyDescent="0.2">
      <c r="A65" s="43" t="s">
        <v>104</v>
      </c>
      <c r="B65" s="43">
        <v>1.4888724018055595</v>
      </c>
      <c r="C65" s="43">
        <v>1.0666666666666667</v>
      </c>
    </row>
    <row r="66" spans="1:3" x14ac:dyDescent="0.2">
      <c r="A66" s="43" t="s">
        <v>105</v>
      </c>
      <c r="B66" s="43">
        <v>1.5551085525259116</v>
      </c>
      <c r="C66" s="43">
        <v>0.96666666666666667</v>
      </c>
    </row>
    <row r="67" spans="1:3" x14ac:dyDescent="0.2">
      <c r="A67" s="43" t="s">
        <v>106</v>
      </c>
      <c r="B67" s="43">
        <v>1.6090828693378523</v>
      </c>
      <c r="C67" s="43">
        <v>0.9</v>
      </c>
    </row>
    <row r="68" spans="1:3" x14ac:dyDescent="0.2">
      <c r="A68" s="43" t="s">
        <v>107</v>
      </c>
      <c r="B68" s="43">
        <v>1.6241639106025902</v>
      </c>
      <c r="C68" s="43">
        <v>0.92222222222222217</v>
      </c>
    </row>
    <row r="69" spans="1:3" x14ac:dyDescent="0.2">
      <c r="A69" s="43" t="s">
        <v>108</v>
      </c>
      <c r="B69" s="43">
        <v>1.6409646259589146</v>
      </c>
      <c r="C69" s="43">
        <v>0.94444444444444453</v>
      </c>
    </row>
    <row r="70" spans="1:3" x14ac:dyDescent="0.2">
      <c r="A70" s="43" t="s">
        <v>109</v>
      </c>
      <c r="B70" s="43">
        <v>1.7479608475783042</v>
      </c>
      <c r="C70" s="43">
        <v>0.96666666666666667</v>
      </c>
    </row>
    <row r="71" spans="1:3" x14ac:dyDescent="0.2">
      <c r="A71" s="43" t="s">
        <v>110</v>
      </c>
      <c r="B71" s="43">
        <v>1.8292897053369561</v>
      </c>
      <c r="C71" s="43">
        <v>0.91111111111111109</v>
      </c>
    </row>
    <row r="72" spans="1:3" x14ac:dyDescent="0.2">
      <c r="A72" s="43" t="s">
        <v>111</v>
      </c>
      <c r="B72" s="43">
        <v>1.9270155336008916</v>
      </c>
      <c r="C72" s="43">
        <v>0.9555555555555556</v>
      </c>
    </row>
    <row r="73" spans="1:3" x14ac:dyDescent="0.2">
      <c r="A73" s="43" t="s">
        <v>112</v>
      </c>
      <c r="B73" s="43">
        <v>1.9147545702392039</v>
      </c>
      <c r="C73" s="43">
        <v>0.93333333333333346</v>
      </c>
    </row>
    <row r="74" spans="1:3" x14ac:dyDescent="0.2">
      <c r="A74" s="43" t="s">
        <v>113</v>
      </c>
      <c r="B74" s="43">
        <v>1.9523197335944802</v>
      </c>
      <c r="C74" s="43">
        <v>1.0333333333333334</v>
      </c>
    </row>
    <row r="75" spans="1:3" x14ac:dyDescent="0.2">
      <c r="A75" s="43" t="s">
        <v>114</v>
      </c>
      <c r="B75" s="43">
        <v>1.9532027071662017</v>
      </c>
      <c r="C75" s="43">
        <v>0.96666666666666667</v>
      </c>
    </row>
  </sheetData>
  <mergeCells count="1">
    <mergeCell ref="E18:I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H1" zoomScale="75" workbookViewId="0">
      <selection activeCell="K1" sqref="K1"/>
    </sheetView>
  </sheetViews>
  <sheetFormatPr baseColWidth="10" defaultColWidth="11.5" defaultRowHeight="16" x14ac:dyDescent="0.2"/>
  <cols>
    <col min="1" max="1" width="24.1640625" style="46" customWidth="1"/>
    <col min="2" max="2" width="21.33203125" style="46" customWidth="1"/>
    <col min="3" max="16384" width="11.5" style="46"/>
  </cols>
  <sheetData>
    <row r="1" spans="1:12" s="45" customFormat="1" x14ac:dyDescent="0.2">
      <c r="B1" s="45">
        <v>2012</v>
      </c>
      <c r="C1" s="45" t="s">
        <v>18</v>
      </c>
      <c r="D1" s="45" t="s">
        <v>19</v>
      </c>
      <c r="E1" s="45" t="s">
        <v>20</v>
      </c>
      <c r="F1" s="45" t="s">
        <v>21</v>
      </c>
      <c r="G1" s="45" t="s">
        <v>22</v>
      </c>
      <c r="H1" s="45" t="s">
        <v>115</v>
      </c>
      <c r="I1" s="45" t="s">
        <v>116</v>
      </c>
      <c r="J1" s="45" t="s">
        <v>117</v>
      </c>
      <c r="L1" s="41" t="s">
        <v>136</v>
      </c>
    </row>
    <row r="2" spans="1:12" x14ac:dyDescent="0.2">
      <c r="A2" s="46" t="s">
        <v>118</v>
      </c>
      <c r="B2" s="46">
        <v>1.8</v>
      </c>
      <c r="C2" s="46">
        <v>1.3</v>
      </c>
      <c r="D2" s="46">
        <v>0.9</v>
      </c>
      <c r="E2" s="46">
        <v>0.8</v>
      </c>
      <c r="F2" s="46">
        <v>0.8</v>
      </c>
      <c r="G2" s="47">
        <v>1.0100000000000002</v>
      </c>
      <c r="H2" s="48">
        <v>0.97777777777777786</v>
      </c>
      <c r="L2" s="41" t="s">
        <v>137</v>
      </c>
    </row>
    <row r="3" spans="1:12" x14ac:dyDescent="0.2">
      <c r="A3" s="46" t="s">
        <v>119</v>
      </c>
      <c r="B3" s="46">
        <v>1.8</v>
      </c>
      <c r="C3" s="46">
        <v>1.6</v>
      </c>
      <c r="D3" s="46">
        <v>1.3</v>
      </c>
    </row>
    <row r="4" spans="1:12" x14ac:dyDescent="0.2">
      <c r="A4" s="46" t="s">
        <v>120</v>
      </c>
      <c r="C4" s="46">
        <v>1.3</v>
      </c>
      <c r="D4" s="46">
        <v>1.1000000000000001</v>
      </c>
      <c r="E4" s="46">
        <v>1.4</v>
      </c>
      <c r="F4" s="46">
        <v>1.7</v>
      </c>
    </row>
    <row r="5" spans="1:12" x14ac:dyDescent="0.2">
      <c r="A5" s="46" t="s">
        <v>121</v>
      </c>
      <c r="D5" s="46">
        <v>0.9</v>
      </c>
      <c r="E5" s="46">
        <v>0.8</v>
      </c>
      <c r="F5" s="46">
        <v>1.3</v>
      </c>
      <c r="G5" s="46">
        <v>1.7</v>
      </c>
    </row>
    <row r="6" spans="1:12" x14ac:dyDescent="0.2">
      <c r="A6" s="46" t="s">
        <v>122</v>
      </c>
      <c r="E6" s="46">
        <v>0.8</v>
      </c>
      <c r="F6" s="46">
        <v>1.1000000000000001</v>
      </c>
      <c r="G6" s="46">
        <v>1.3</v>
      </c>
      <c r="H6" s="46">
        <v>1.6</v>
      </c>
    </row>
    <row r="7" spans="1:12" x14ac:dyDescent="0.2">
      <c r="A7" s="46" t="s">
        <v>123</v>
      </c>
      <c r="F7" s="46">
        <v>0.8</v>
      </c>
      <c r="G7" s="46">
        <v>1.2</v>
      </c>
      <c r="H7" s="46">
        <v>1.5</v>
      </c>
      <c r="I7" s="46">
        <v>1.8</v>
      </c>
    </row>
    <row r="8" spans="1:12" x14ac:dyDescent="0.2">
      <c r="A8" s="46" t="s">
        <v>124</v>
      </c>
      <c r="D8" s="11"/>
      <c r="G8" s="47">
        <v>1</v>
      </c>
      <c r="H8" s="46">
        <v>1.1000000000000001</v>
      </c>
      <c r="I8" s="46">
        <v>1.5</v>
      </c>
      <c r="J8" s="46">
        <v>1.8</v>
      </c>
    </row>
    <row r="9" spans="1:12" x14ac:dyDescent="0.2">
      <c r="D9" s="41"/>
    </row>
    <row r="10" spans="1:12" x14ac:dyDescent="0.2">
      <c r="A10" s="49" t="s">
        <v>125</v>
      </c>
    </row>
    <row r="21" spans="4:16" ht="16" customHeight="1" x14ac:dyDescent="0.2">
      <c r="L21" s="144" t="s">
        <v>139</v>
      </c>
      <c r="M21" s="145"/>
      <c r="N21" s="145"/>
      <c r="O21" s="146"/>
      <c r="P21" s="50"/>
    </row>
    <row r="22" spans="4:16" x14ac:dyDescent="0.2">
      <c r="L22" s="147"/>
      <c r="M22" s="148"/>
      <c r="N22" s="148"/>
      <c r="O22" s="149"/>
      <c r="P22" s="50"/>
    </row>
    <row r="23" spans="4:16" x14ac:dyDescent="0.2">
      <c r="L23" s="147"/>
      <c r="M23" s="148"/>
      <c r="N23" s="148"/>
      <c r="O23" s="149"/>
      <c r="P23" s="50"/>
    </row>
    <row r="24" spans="4:16" x14ac:dyDescent="0.2">
      <c r="L24" s="147"/>
      <c r="M24" s="148"/>
      <c r="N24" s="148"/>
      <c r="O24" s="149"/>
      <c r="P24" s="50"/>
    </row>
    <row r="25" spans="4:16" x14ac:dyDescent="0.2">
      <c r="D25" s="51"/>
      <c r="L25" s="147"/>
      <c r="M25" s="148"/>
      <c r="N25" s="148"/>
      <c r="O25" s="149"/>
      <c r="P25" s="50"/>
    </row>
    <row r="26" spans="4:16" x14ac:dyDescent="0.2">
      <c r="D26" s="24"/>
      <c r="L26" s="150"/>
      <c r="M26" s="151"/>
      <c r="N26" s="151"/>
      <c r="O26" s="152"/>
      <c r="P26" s="50"/>
    </row>
    <row r="27" spans="4:16" x14ac:dyDescent="0.2">
      <c r="L27" s="50"/>
      <c r="M27" s="50"/>
      <c r="N27" s="50"/>
      <c r="O27" s="50"/>
      <c r="P27" s="50"/>
    </row>
    <row r="28" spans="4:16" x14ac:dyDescent="0.2">
      <c r="L28" s="50"/>
      <c r="M28" s="50"/>
      <c r="N28" s="50"/>
      <c r="O28" s="50"/>
      <c r="P28" s="50"/>
    </row>
    <row r="29" spans="4:16" x14ac:dyDescent="0.2">
      <c r="L29" s="50"/>
      <c r="M29" s="50"/>
      <c r="N29" s="50"/>
      <c r="O29" s="50"/>
      <c r="P29" s="50"/>
    </row>
    <row r="30" spans="4:16" x14ac:dyDescent="0.2">
      <c r="L30" s="50"/>
      <c r="M30" s="50"/>
      <c r="N30" s="50"/>
      <c r="O30" s="50"/>
      <c r="P30" s="50"/>
    </row>
    <row r="31" spans="4:16" x14ac:dyDescent="0.2">
      <c r="L31" s="50"/>
      <c r="M31" s="50"/>
      <c r="N31" s="50"/>
      <c r="O31" s="50"/>
      <c r="P31" s="50"/>
    </row>
    <row r="32" spans="4:16" x14ac:dyDescent="0.2">
      <c r="L32" s="50"/>
      <c r="M32" s="50"/>
      <c r="N32" s="50"/>
      <c r="O32" s="50"/>
      <c r="P32" s="50"/>
    </row>
    <row r="33" spans="12:16" x14ac:dyDescent="0.2">
      <c r="L33" s="50"/>
      <c r="M33" s="50"/>
      <c r="N33" s="50"/>
      <c r="O33" s="50"/>
      <c r="P33" s="50"/>
    </row>
    <row r="34" spans="12:16" x14ac:dyDescent="0.2">
      <c r="L34" s="50"/>
      <c r="M34" s="50"/>
      <c r="N34" s="50"/>
      <c r="O34" s="50"/>
      <c r="P34" s="50"/>
    </row>
    <row r="35" spans="12:16" x14ac:dyDescent="0.2">
      <c r="L35" s="50"/>
      <c r="M35" s="50"/>
      <c r="N35" s="50"/>
      <c r="O35" s="50"/>
      <c r="P35" s="50"/>
    </row>
    <row r="36" spans="12:16" x14ac:dyDescent="0.2">
      <c r="L36" s="58"/>
      <c r="M36" s="58"/>
      <c r="N36" s="58"/>
      <c r="O36" s="58"/>
    </row>
  </sheetData>
  <mergeCells count="1">
    <mergeCell ref="L21:O2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48"/>
  <sheetViews>
    <sheetView topLeftCell="A21" workbookViewId="0">
      <selection activeCell="A23" sqref="A23"/>
    </sheetView>
  </sheetViews>
  <sheetFormatPr baseColWidth="10" defaultRowHeight="16" x14ac:dyDescent="0.2"/>
  <cols>
    <col min="1" max="1" width="18.83203125" style="66" customWidth="1"/>
    <col min="2" max="16384" width="10.83203125" style="66"/>
  </cols>
  <sheetData>
    <row r="1" spans="1:153" x14ac:dyDescent="0.2">
      <c r="A1" s="65" t="s">
        <v>126</v>
      </c>
    </row>
    <row r="2" spans="1:153" x14ac:dyDescent="0.2">
      <c r="B2" s="67">
        <v>38718</v>
      </c>
      <c r="C2" s="67">
        <v>38749</v>
      </c>
      <c r="D2" s="67">
        <v>38777</v>
      </c>
      <c r="E2" s="67">
        <v>38808</v>
      </c>
      <c r="F2" s="67">
        <v>38838</v>
      </c>
      <c r="G2" s="67">
        <v>38869</v>
      </c>
      <c r="H2" s="67">
        <v>38899</v>
      </c>
      <c r="I2" s="67">
        <v>38930</v>
      </c>
      <c r="J2" s="67">
        <v>38961</v>
      </c>
      <c r="K2" s="67">
        <v>38991</v>
      </c>
      <c r="L2" s="67">
        <v>39022</v>
      </c>
      <c r="M2" s="67">
        <v>39052</v>
      </c>
      <c r="N2" s="67">
        <v>39083</v>
      </c>
      <c r="O2" s="67">
        <v>39114</v>
      </c>
      <c r="P2" s="67">
        <v>39142</v>
      </c>
      <c r="Q2" s="67">
        <v>39173</v>
      </c>
      <c r="R2" s="67">
        <v>39203</v>
      </c>
      <c r="S2" s="67">
        <v>39234</v>
      </c>
      <c r="T2" s="67">
        <v>39264</v>
      </c>
      <c r="U2" s="67">
        <v>39295</v>
      </c>
      <c r="V2" s="67">
        <v>39326</v>
      </c>
      <c r="W2" s="67">
        <v>39356</v>
      </c>
      <c r="X2" s="67">
        <v>39387</v>
      </c>
      <c r="Y2" s="67">
        <v>39417</v>
      </c>
      <c r="Z2" s="67">
        <v>39448</v>
      </c>
      <c r="AA2" s="67">
        <v>39479</v>
      </c>
      <c r="AB2" s="67">
        <v>39508</v>
      </c>
      <c r="AC2" s="67">
        <v>39539</v>
      </c>
      <c r="AD2" s="67">
        <v>39569</v>
      </c>
      <c r="AE2" s="67">
        <v>39600</v>
      </c>
      <c r="AF2" s="67">
        <v>39630</v>
      </c>
      <c r="AG2" s="67">
        <v>39661</v>
      </c>
      <c r="AH2" s="67">
        <v>39692</v>
      </c>
      <c r="AI2" s="67">
        <v>39722</v>
      </c>
      <c r="AJ2" s="67">
        <v>39753</v>
      </c>
      <c r="AK2" s="67">
        <v>39783</v>
      </c>
      <c r="AL2" s="67">
        <v>39814</v>
      </c>
      <c r="AM2" s="67">
        <v>39845</v>
      </c>
      <c r="AN2" s="67">
        <v>39873</v>
      </c>
      <c r="AO2" s="67">
        <v>39904</v>
      </c>
      <c r="AP2" s="67">
        <v>39934</v>
      </c>
      <c r="AQ2" s="67">
        <v>39965</v>
      </c>
      <c r="AR2" s="67">
        <v>39995</v>
      </c>
      <c r="AS2" s="67">
        <v>40026</v>
      </c>
      <c r="AT2" s="67">
        <v>40057</v>
      </c>
      <c r="AU2" s="67">
        <v>40087</v>
      </c>
      <c r="AV2" s="67">
        <v>40118</v>
      </c>
      <c r="AW2" s="67">
        <v>40148</v>
      </c>
      <c r="AX2" s="67">
        <v>40179</v>
      </c>
      <c r="AY2" s="67">
        <v>40210</v>
      </c>
      <c r="AZ2" s="67">
        <v>40238</v>
      </c>
      <c r="BA2" s="67">
        <v>40269</v>
      </c>
      <c r="BB2" s="67">
        <v>40299</v>
      </c>
      <c r="BC2" s="67">
        <v>40330</v>
      </c>
      <c r="BD2" s="67">
        <v>40360</v>
      </c>
      <c r="BE2" s="67">
        <v>40391</v>
      </c>
      <c r="BF2" s="67">
        <v>40422</v>
      </c>
      <c r="BG2" s="67">
        <v>40452</v>
      </c>
      <c r="BH2" s="67">
        <v>40483</v>
      </c>
      <c r="BI2" s="67">
        <v>40513</v>
      </c>
      <c r="BJ2" s="67">
        <v>40544</v>
      </c>
      <c r="BK2" s="67">
        <v>40575</v>
      </c>
      <c r="BL2" s="67">
        <v>40603</v>
      </c>
      <c r="BM2" s="67">
        <v>40634</v>
      </c>
      <c r="BN2" s="67">
        <v>40664</v>
      </c>
      <c r="BO2" s="67">
        <v>40695</v>
      </c>
      <c r="BP2" s="67">
        <v>40725</v>
      </c>
      <c r="BQ2" s="67">
        <v>40756</v>
      </c>
      <c r="BR2" s="67">
        <v>40787</v>
      </c>
      <c r="BS2" s="67">
        <v>40817</v>
      </c>
      <c r="BT2" s="67">
        <v>40848</v>
      </c>
      <c r="BU2" s="67">
        <v>40878</v>
      </c>
      <c r="BV2" s="67">
        <v>40909</v>
      </c>
      <c r="BW2" s="67">
        <v>40940</v>
      </c>
      <c r="BX2" s="67">
        <v>40969</v>
      </c>
      <c r="BY2" s="67">
        <v>41000</v>
      </c>
      <c r="BZ2" s="67">
        <v>41030</v>
      </c>
      <c r="CA2" s="67">
        <v>41061</v>
      </c>
      <c r="CB2" s="67">
        <v>41091</v>
      </c>
      <c r="CC2" s="67">
        <v>41122</v>
      </c>
      <c r="CD2" s="67">
        <v>41153</v>
      </c>
      <c r="CE2" s="67">
        <v>41183</v>
      </c>
      <c r="CF2" s="67">
        <v>41214</v>
      </c>
      <c r="CG2" s="67">
        <v>41244</v>
      </c>
      <c r="CH2" s="67">
        <v>41275</v>
      </c>
      <c r="CI2" s="67">
        <v>41306</v>
      </c>
      <c r="CJ2" s="67">
        <v>41334</v>
      </c>
      <c r="CK2" s="67">
        <v>41365</v>
      </c>
      <c r="CL2" s="67">
        <v>41395</v>
      </c>
      <c r="CM2" s="67">
        <v>41426</v>
      </c>
      <c r="CN2" s="67">
        <v>41456</v>
      </c>
      <c r="CO2" s="67">
        <v>41487</v>
      </c>
      <c r="CP2" s="67">
        <v>41518</v>
      </c>
      <c r="CQ2" s="67">
        <v>41548</v>
      </c>
      <c r="CR2" s="67">
        <v>41579</v>
      </c>
      <c r="CS2" s="67">
        <v>41609</v>
      </c>
      <c r="CT2" s="67">
        <v>41640</v>
      </c>
      <c r="CU2" s="67">
        <v>41671</v>
      </c>
      <c r="CV2" s="67">
        <v>41699</v>
      </c>
      <c r="CW2" s="67">
        <v>41730</v>
      </c>
      <c r="CX2" s="67">
        <v>41760</v>
      </c>
      <c r="CY2" s="67">
        <v>41791</v>
      </c>
      <c r="CZ2" s="67">
        <v>41821</v>
      </c>
      <c r="DA2" s="67">
        <v>41852</v>
      </c>
      <c r="DB2" s="67">
        <v>41883</v>
      </c>
      <c r="DC2" s="67">
        <v>41913</v>
      </c>
      <c r="DD2" s="67">
        <v>41944</v>
      </c>
      <c r="DE2" s="67">
        <v>41974</v>
      </c>
      <c r="DF2" s="67">
        <v>42005</v>
      </c>
      <c r="DG2" s="67">
        <v>42036</v>
      </c>
      <c r="DH2" s="67">
        <v>42064</v>
      </c>
      <c r="DI2" s="67">
        <v>42095</v>
      </c>
      <c r="DJ2" s="67">
        <v>42125</v>
      </c>
      <c r="DK2" s="67">
        <v>42156</v>
      </c>
      <c r="DL2" s="67">
        <v>42186</v>
      </c>
      <c r="DM2" s="67">
        <v>42217</v>
      </c>
      <c r="DN2" s="67">
        <v>42248</v>
      </c>
      <c r="DO2" s="67">
        <v>42278</v>
      </c>
      <c r="DP2" s="67">
        <v>42309</v>
      </c>
      <c r="DQ2" s="67">
        <v>42339</v>
      </c>
      <c r="DR2" s="67">
        <v>42370</v>
      </c>
      <c r="DS2" s="67">
        <v>42401</v>
      </c>
      <c r="DT2" s="67">
        <v>42430</v>
      </c>
      <c r="DU2" s="67">
        <v>42461</v>
      </c>
      <c r="DV2" s="67">
        <v>42491</v>
      </c>
      <c r="DW2" s="67">
        <v>42522</v>
      </c>
      <c r="DX2" s="67">
        <v>42552</v>
      </c>
      <c r="DY2" s="67">
        <v>42583</v>
      </c>
      <c r="DZ2" s="67">
        <v>42614</v>
      </c>
      <c r="EA2" s="67">
        <v>42644</v>
      </c>
      <c r="EB2" s="67">
        <v>42675</v>
      </c>
      <c r="EC2" s="67">
        <v>42705</v>
      </c>
      <c r="ED2" s="67">
        <v>42736</v>
      </c>
      <c r="EE2" s="67">
        <v>42767</v>
      </c>
      <c r="EF2" s="67">
        <v>42795</v>
      </c>
      <c r="EG2" s="67">
        <v>42826</v>
      </c>
      <c r="EH2" s="67">
        <v>42856</v>
      </c>
      <c r="EI2" s="67">
        <v>42887</v>
      </c>
      <c r="EJ2" s="67">
        <v>42917</v>
      </c>
      <c r="EK2" s="67">
        <v>42948</v>
      </c>
      <c r="EL2" s="67">
        <v>42979</v>
      </c>
      <c r="EM2" s="67">
        <v>43009</v>
      </c>
      <c r="EN2" s="67">
        <v>43040</v>
      </c>
      <c r="EO2" s="67">
        <v>43070</v>
      </c>
      <c r="EP2" s="67">
        <v>43101</v>
      </c>
      <c r="EQ2" s="67">
        <v>43132</v>
      </c>
      <c r="ER2" s="67">
        <v>43160</v>
      </c>
      <c r="ES2" s="67">
        <v>43191</v>
      </c>
      <c r="ET2" s="67">
        <v>43221</v>
      </c>
      <c r="EU2" s="67">
        <v>43252</v>
      </c>
      <c r="EV2" s="67">
        <v>43282</v>
      </c>
      <c r="EW2" s="67">
        <v>43313</v>
      </c>
    </row>
    <row r="3" spans="1:153" x14ac:dyDescent="0.2">
      <c r="A3" s="66" t="s">
        <v>140</v>
      </c>
      <c r="B3" s="68">
        <v>91.042668166994233</v>
      </c>
      <c r="C3" s="68">
        <v>91.767117359762111</v>
      </c>
      <c r="D3" s="68">
        <v>93.038533843929329</v>
      </c>
      <c r="E3" s="68">
        <v>93.072057454271061</v>
      </c>
      <c r="F3" s="68">
        <v>93.33688632101331</v>
      </c>
      <c r="G3" s="68">
        <v>94.157058297023553</v>
      </c>
      <c r="H3" s="68">
        <v>93.10427866908951</v>
      </c>
      <c r="I3" s="68">
        <v>94.294784872410105</v>
      </c>
      <c r="J3" s="68">
        <v>95.498385833255611</v>
      </c>
      <c r="K3" s="68">
        <v>95.569505738663622</v>
      </c>
      <c r="L3" s="68">
        <v>97.224661177035927</v>
      </c>
      <c r="M3" s="68">
        <v>97.745013025177343</v>
      </c>
      <c r="N3" s="68">
        <v>98.05643103504741</v>
      </c>
      <c r="O3" s="68">
        <v>98.301882410365096</v>
      </c>
      <c r="P3" s="68">
        <v>98.268953365041057</v>
      </c>
      <c r="Q3" s="68">
        <v>98.553451318866379</v>
      </c>
      <c r="R3" s="68">
        <v>98.722574440121903</v>
      </c>
      <c r="S3" s="68">
        <v>99.602386823317488</v>
      </c>
      <c r="T3" s="68">
        <v>99.847925617478111</v>
      </c>
      <c r="U3" s="68">
        <v>100.63064004355964</v>
      </c>
      <c r="V3" s="68">
        <v>100.27675347095733</v>
      </c>
      <c r="W3" s="68">
        <v>101.29462551439056</v>
      </c>
      <c r="X3" s="68">
        <v>101.94593528955838</v>
      </c>
      <c r="Y3" s="68">
        <v>101.65217596373789</v>
      </c>
      <c r="Z3" s="68">
        <v>104.52160294499129</v>
      </c>
      <c r="AA3" s="68">
        <v>103.67358301436263</v>
      </c>
      <c r="AB3" s="68">
        <v>101.62397744221997</v>
      </c>
      <c r="AC3" s="68">
        <v>103.36388147405418</v>
      </c>
      <c r="AD3" s="68">
        <v>102.862151276303</v>
      </c>
      <c r="AE3" s="68">
        <v>101.94093190908785</v>
      </c>
      <c r="AF3" s="68">
        <v>103.09479110357812</v>
      </c>
      <c r="AG3" s="68">
        <v>102.15898837304692</v>
      </c>
      <c r="AH3" s="68">
        <v>101.08004752062442</v>
      </c>
      <c r="AI3" s="68">
        <v>99.8491228592884</v>
      </c>
      <c r="AJ3" s="68">
        <v>94.234471444380006</v>
      </c>
      <c r="AK3" s="68">
        <v>88.506969817749862</v>
      </c>
      <c r="AL3" s="68">
        <v>84.753786146613308</v>
      </c>
      <c r="AM3" s="68">
        <v>84.664161923696554</v>
      </c>
      <c r="AN3" s="68">
        <v>84.070915392139398</v>
      </c>
      <c r="AO3" s="68">
        <v>84.684841686399693</v>
      </c>
      <c r="AP3" s="68">
        <v>83.7187566484901</v>
      </c>
      <c r="AQ3" s="68">
        <v>85.665403651359043</v>
      </c>
      <c r="AR3" s="68">
        <v>87.617703905720333</v>
      </c>
      <c r="AS3" s="68">
        <v>87.672249640027474</v>
      </c>
      <c r="AT3" s="68">
        <v>90.535540609900892</v>
      </c>
      <c r="AU3" s="68">
        <v>91.763797076451112</v>
      </c>
      <c r="AV3" s="68">
        <v>92.44005797507495</v>
      </c>
      <c r="AW3" s="68">
        <v>94.961112302331898</v>
      </c>
      <c r="AX3" s="68">
        <v>94.89154499826526</v>
      </c>
      <c r="AY3" s="68">
        <v>95.944993867254567</v>
      </c>
      <c r="AZ3" s="68">
        <v>97.569762047868267</v>
      </c>
      <c r="BA3" s="68">
        <v>97.680666568911676</v>
      </c>
      <c r="BB3" s="68">
        <v>100.031260501763</v>
      </c>
      <c r="BC3" s="68">
        <v>101.24855389672169</v>
      </c>
      <c r="BD3" s="68">
        <v>100.67763987609297</v>
      </c>
      <c r="BE3" s="68">
        <v>101.03377418700549</v>
      </c>
      <c r="BF3" s="68">
        <v>100.96771164935515</v>
      </c>
      <c r="BG3" s="68">
        <v>102.58533892587344</v>
      </c>
      <c r="BH3" s="68">
        <v>103.71675944461539</v>
      </c>
      <c r="BI3" s="68">
        <v>103.65199403627295</v>
      </c>
      <c r="BJ3" s="68">
        <v>105.02666574277254</v>
      </c>
      <c r="BK3" s="68">
        <v>104.15047484123264</v>
      </c>
      <c r="BL3" s="68">
        <v>104.77557764909145</v>
      </c>
      <c r="BM3" s="68">
        <v>103.5772693550463</v>
      </c>
      <c r="BN3" s="68">
        <v>104.65887138094445</v>
      </c>
      <c r="BO3" s="68">
        <v>103.9054809182242</v>
      </c>
      <c r="BP3" s="68">
        <v>104.87814926731188</v>
      </c>
      <c r="BQ3" s="68">
        <v>105.83821078728984</v>
      </c>
      <c r="BR3" s="68">
        <v>104.91820216768983</v>
      </c>
      <c r="BS3" s="68">
        <v>104.87460801185148</v>
      </c>
      <c r="BT3" s="68">
        <v>104.94708086032622</v>
      </c>
      <c r="BU3" s="68">
        <v>105.03964870721637</v>
      </c>
      <c r="BV3" s="68">
        <v>104.49284400721204</v>
      </c>
      <c r="BW3" s="68">
        <v>105.14693205813998</v>
      </c>
      <c r="BX3" s="68">
        <v>105.88342763419067</v>
      </c>
      <c r="BY3" s="68">
        <v>104.60588022060259</v>
      </c>
      <c r="BZ3" s="68">
        <v>107.29522441249007</v>
      </c>
      <c r="CA3" s="68">
        <v>106.67755216860989</v>
      </c>
      <c r="CB3" s="68">
        <v>106.48263174560596</v>
      </c>
      <c r="CC3" s="68">
        <v>106.25563989401194</v>
      </c>
      <c r="CD3" s="68">
        <v>107.13278997669943</v>
      </c>
      <c r="CE3" s="68">
        <v>106.1811011992302</v>
      </c>
      <c r="CF3" s="68">
        <v>106.53197206636827</v>
      </c>
      <c r="CG3" s="68">
        <v>106.54064318884797</v>
      </c>
      <c r="CH3" s="68">
        <v>108.24188636994327</v>
      </c>
      <c r="CI3" s="68">
        <v>107.23325946696713</v>
      </c>
      <c r="CJ3" s="68">
        <v>107.73169505058422</v>
      </c>
      <c r="CK3" s="68">
        <v>108.5721689542133</v>
      </c>
      <c r="CL3" s="68">
        <v>108.43789272610812</v>
      </c>
      <c r="CM3" s="68">
        <v>107.38306282390214</v>
      </c>
      <c r="CN3" s="68">
        <v>108.59466069454076</v>
      </c>
      <c r="CO3" s="68">
        <v>109.00572728473907</v>
      </c>
      <c r="CP3" s="68">
        <v>108.48154716848101</v>
      </c>
      <c r="CQ3" s="68">
        <v>109.78465004169979</v>
      </c>
      <c r="CR3" s="68">
        <v>109.98519816667675</v>
      </c>
      <c r="CS3" s="68">
        <v>109.19927652556666</v>
      </c>
      <c r="CT3" s="68">
        <v>110.6719097005014</v>
      </c>
      <c r="CU3" s="68">
        <v>110.23819993641428</v>
      </c>
      <c r="CV3" s="68">
        <v>110.07300171010453</v>
      </c>
      <c r="CW3" s="68">
        <v>110.87441303008015</v>
      </c>
      <c r="CX3" s="68">
        <v>110.66574448737582</v>
      </c>
      <c r="CY3" s="68">
        <v>110.5988458654291</v>
      </c>
      <c r="CZ3" s="68">
        <v>111.70953987194736</v>
      </c>
      <c r="DA3" s="68">
        <v>111.45737043712441</v>
      </c>
      <c r="DB3" s="68">
        <v>113.32335227561325</v>
      </c>
      <c r="DC3" s="68">
        <v>113.24791588658636</v>
      </c>
      <c r="DD3" s="68">
        <v>112.93007671420202</v>
      </c>
      <c r="DE3" s="68">
        <v>113.68705976207366</v>
      </c>
      <c r="DF3" s="68">
        <v>114.27479618374819</v>
      </c>
      <c r="DG3" s="68">
        <v>114.03632547191947</v>
      </c>
      <c r="DH3" s="68">
        <v>112.73755220256868</v>
      </c>
      <c r="DI3" s="68">
        <v>113.12140677668438</v>
      </c>
      <c r="DJ3" s="68">
        <v>111.69513911762974</v>
      </c>
      <c r="DK3" s="68">
        <v>113.39247504178593</v>
      </c>
      <c r="DL3" s="68">
        <v>114.0228460650672</v>
      </c>
      <c r="DM3" s="68">
        <v>113.69386035828323</v>
      </c>
      <c r="DN3" s="68">
        <v>114.05757709126604</v>
      </c>
      <c r="DO3" s="68">
        <v>114.95512325729791</v>
      </c>
      <c r="DP3" s="68">
        <v>113.79514820310072</v>
      </c>
      <c r="DQ3" s="68">
        <v>114.77509385215802</v>
      </c>
      <c r="DR3" s="68">
        <v>113.80675367799179</v>
      </c>
      <c r="DS3" s="68">
        <v>115.41525774617722</v>
      </c>
      <c r="DT3" s="68">
        <v>113.48727298885967</v>
      </c>
      <c r="DU3" s="68">
        <v>114.92832712463584</v>
      </c>
      <c r="DV3" s="68">
        <v>114.09446822876154</v>
      </c>
      <c r="DW3" s="68">
        <v>115.2416563274524</v>
      </c>
      <c r="DX3" s="68">
        <v>114.27577910750361</v>
      </c>
      <c r="DY3" s="68">
        <v>116.18288545303827</v>
      </c>
      <c r="DZ3" s="68">
        <v>115.74870727068452</v>
      </c>
      <c r="EA3" s="68">
        <v>115.59574166633834</v>
      </c>
      <c r="EB3" s="68">
        <v>117.60252200122335</v>
      </c>
      <c r="EC3" s="68">
        <v>118.70009857691105</v>
      </c>
      <c r="ED3" s="68">
        <v>118.3961083205096</v>
      </c>
      <c r="EE3" s="68">
        <v>117.92198296108057</v>
      </c>
      <c r="EF3" s="68">
        <v>120.73398828508158</v>
      </c>
      <c r="EG3" s="68">
        <v>118.49152705755958</v>
      </c>
      <c r="EH3" s="68">
        <v>120.57249551740709</v>
      </c>
      <c r="EI3" s="68">
        <v>120.19026107658988</v>
      </c>
      <c r="EJ3" s="68">
        <v>120.63832592612513</v>
      </c>
      <c r="EK3" s="68">
        <v>121.82740426071854</v>
      </c>
      <c r="EL3" s="68">
        <v>121.90143741579692</v>
      </c>
      <c r="EM3" s="68">
        <v>120.80165628180383</v>
      </c>
      <c r="EN3" s="68">
        <v>123.72398507381931</v>
      </c>
      <c r="EO3" s="68">
        <v>124.11907075910716</v>
      </c>
      <c r="EP3" s="68">
        <v>125.01584862490625</v>
      </c>
      <c r="EQ3" s="68">
        <v>124.05323535091253</v>
      </c>
      <c r="ER3" s="68">
        <v>122.86493359239952</v>
      </c>
      <c r="ES3" s="68">
        <v>123.68511982774513</v>
      </c>
      <c r="ET3" s="68">
        <v>124.31264166860532</v>
      </c>
      <c r="EU3" s="68">
        <v>124.17705827206382</v>
      </c>
      <c r="EV3" s="68">
        <v>126.03557033014781</v>
      </c>
      <c r="EW3" s="68">
        <v>126.3308480700028</v>
      </c>
    </row>
    <row r="4" spans="1:153" x14ac:dyDescent="0.2">
      <c r="A4" s="66" t="s">
        <v>141</v>
      </c>
      <c r="B4" s="66">
        <v>89.5</v>
      </c>
      <c r="C4" s="66">
        <v>89.7</v>
      </c>
      <c r="D4" s="66">
        <v>88.5</v>
      </c>
      <c r="E4" s="66">
        <v>91</v>
      </c>
      <c r="F4" s="66">
        <v>92</v>
      </c>
      <c r="G4" s="66">
        <v>91.8</v>
      </c>
      <c r="H4" s="66">
        <v>93.3</v>
      </c>
      <c r="I4" s="66">
        <v>93.7</v>
      </c>
      <c r="J4" s="66">
        <v>93.5</v>
      </c>
      <c r="K4" s="66">
        <v>93.2</v>
      </c>
      <c r="L4" s="66">
        <v>94.9</v>
      </c>
      <c r="M4" s="66">
        <v>95.7</v>
      </c>
      <c r="N4" s="66">
        <v>95.5</v>
      </c>
      <c r="O4" s="66">
        <v>96.2</v>
      </c>
      <c r="P4" s="66">
        <v>96.4</v>
      </c>
      <c r="Q4" s="66">
        <v>95.4</v>
      </c>
      <c r="R4" s="66">
        <v>97.2</v>
      </c>
      <c r="S4" s="66">
        <v>97.4</v>
      </c>
      <c r="T4" s="66">
        <v>98</v>
      </c>
      <c r="U4" s="66">
        <v>98.2</v>
      </c>
      <c r="V4" s="66">
        <v>99.3</v>
      </c>
      <c r="W4" s="66">
        <v>99.3</v>
      </c>
      <c r="X4" s="66">
        <v>99.1</v>
      </c>
      <c r="Y4" s="66">
        <v>99.8</v>
      </c>
      <c r="Z4" s="66">
        <v>101.3</v>
      </c>
      <c r="AA4" s="66">
        <v>100.9</v>
      </c>
      <c r="AB4" s="66">
        <v>100</v>
      </c>
      <c r="AC4" s="66">
        <v>100.5</v>
      </c>
      <c r="AD4" s="66">
        <v>98.4</v>
      </c>
      <c r="AE4" s="66">
        <v>99.3</v>
      </c>
      <c r="AF4" s="66">
        <v>97.8</v>
      </c>
      <c r="AG4" s="66">
        <v>99.5</v>
      </c>
      <c r="AH4" s="66">
        <v>97.7</v>
      </c>
      <c r="AI4" s="66">
        <v>95.7</v>
      </c>
      <c r="AJ4" s="66">
        <v>91.6</v>
      </c>
      <c r="AK4" s="66">
        <v>88.7</v>
      </c>
      <c r="AL4" s="66">
        <v>82.6</v>
      </c>
      <c r="AM4" s="66">
        <v>80.2</v>
      </c>
      <c r="AN4" s="66">
        <v>80.5</v>
      </c>
      <c r="AO4" s="66">
        <v>78.3</v>
      </c>
      <c r="AP4" s="66">
        <v>81.3</v>
      </c>
      <c r="AQ4" s="66">
        <v>82.6</v>
      </c>
      <c r="AR4" s="66">
        <v>81.599999999999994</v>
      </c>
      <c r="AS4" s="66">
        <v>83</v>
      </c>
      <c r="AT4" s="66">
        <v>86</v>
      </c>
      <c r="AU4" s="66">
        <v>84.2</v>
      </c>
      <c r="AV4" s="66">
        <v>84.9</v>
      </c>
      <c r="AW4" s="66">
        <v>85.1</v>
      </c>
      <c r="AX4" s="66">
        <v>85.9</v>
      </c>
      <c r="AY4" s="66">
        <v>84.8</v>
      </c>
      <c r="AZ4" s="66">
        <v>87.3</v>
      </c>
      <c r="BA4" s="66">
        <v>89.4</v>
      </c>
      <c r="BB4" s="66">
        <v>91.9</v>
      </c>
      <c r="BC4" s="66">
        <v>91.1</v>
      </c>
      <c r="BD4" s="66">
        <v>90.9</v>
      </c>
      <c r="BE4" s="66">
        <v>92.1</v>
      </c>
      <c r="BF4" s="66">
        <v>93.3</v>
      </c>
      <c r="BG4" s="66">
        <v>94.8</v>
      </c>
      <c r="BH4" s="66">
        <v>94.3</v>
      </c>
      <c r="BI4" s="66">
        <v>94.9</v>
      </c>
      <c r="BJ4" s="66">
        <v>95.7</v>
      </c>
      <c r="BK4" s="66">
        <v>96.7</v>
      </c>
      <c r="BL4" s="66">
        <v>96.9</v>
      </c>
      <c r="BM4" s="66">
        <v>97.1</v>
      </c>
      <c r="BN4" s="66">
        <v>98</v>
      </c>
      <c r="BO4" s="66">
        <v>96.5</v>
      </c>
      <c r="BP4" s="66">
        <v>99.4</v>
      </c>
      <c r="BQ4" s="66">
        <v>98.8</v>
      </c>
      <c r="BR4" s="66">
        <v>97.3</v>
      </c>
      <c r="BS4" s="66">
        <v>98.5</v>
      </c>
      <c r="BT4" s="66">
        <v>98.1</v>
      </c>
      <c r="BU4" s="66">
        <v>97</v>
      </c>
      <c r="BV4" s="66">
        <v>97.3</v>
      </c>
      <c r="BW4" s="66">
        <v>96.6</v>
      </c>
      <c r="BX4" s="66">
        <v>98.6</v>
      </c>
      <c r="BY4" s="66">
        <v>96.9</v>
      </c>
      <c r="BZ4" s="66">
        <v>98.5</v>
      </c>
      <c r="CA4" s="66">
        <v>97.6</v>
      </c>
      <c r="CB4" s="66">
        <v>98.3</v>
      </c>
      <c r="CC4" s="66">
        <v>98.3</v>
      </c>
      <c r="CD4" s="66">
        <v>97.5</v>
      </c>
      <c r="CE4" s="66">
        <v>96.1</v>
      </c>
      <c r="CF4" s="66">
        <v>95.4</v>
      </c>
      <c r="CG4" s="66">
        <v>95.5</v>
      </c>
      <c r="CH4" s="66">
        <v>94.8</v>
      </c>
      <c r="CI4" s="66">
        <v>95.2</v>
      </c>
      <c r="CJ4" s="66">
        <v>96.4</v>
      </c>
      <c r="CK4" s="66">
        <v>97.2</v>
      </c>
      <c r="CL4" s="66">
        <v>96.3</v>
      </c>
      <c r="CM4" s="66">
        <v>98</v>
      </c>
      <c r="CN4" s="66">
        <v>96.9</v>
      </c>
      <c r="CO4" s="66">
        <v>98.5</v>
      </c>
      <c r="CP4" s="66">
        <v>98.2</v>
      </c>
      <c r="CQ4" s="66">
        <v>97.6</v>
      </c>
      <c r="CR4" s="66">
        <v>99.2</v>
      </c>
      <c r="CS4" s="66">
        <v>99.5</v>
      </c>
      <c r="CT4" s="66">
        <v>99.2</v>
      </c>
      <c r="CU4" s="66">
        <v>99.2</v>
      </c>
      <c r="CV4" s="66">
        <v>99.1</v>
      </c>
      <c r="CW4" s="66">
        <v>98.8</v>
      </c>
      <c r="CX4" s="66">
        <v>98</v>
      </c>
      <c r="CY4" s="66">
        <v>98.3</v>
      </c>
      <c r="CZ4" s="66">
        <v>99.8</v>
      </c>
      <c r="DA4" s="66">
        <v>96.5</v>
      </c>
      <c r="DB4" s="66">
        <v>98.7</v>
      </c>
      <c r="DC4" s="66">
        <v>98.9</v>
      </c>
      <c r="DD4" s="66">
        <v>98.9</v>
      </c>
      <c r="DE4" s="66">
        <v>100.5</v>
      </c>
      <c r="DF4" s="66">
        <v>99.1</v>
      </c>
      <c r="DG4" s="66">
        <v>99.4</v>
      </c>
      <c r="DH4" s="66">
        <v>99.8</v>
      </c>
      <c r="DI4" s="66">
        <v>100.1</v>
      </c>
      <c r="DJ4" s="66">
        <v>100.3</v>
      </c>
      <c r="DK4" s="66">
        <v>100</v>
      </c>
      <c r="DL4" s="66">
        <v>101.1</v>
      </c>
      <c r="DM4" s="66">
        <v>99.1</v>
      </c>
      <c r="DN4" s="66">
        <v>99.2</v>
      </c>
      <c r="DO4" s="66">
        <v>100</v>
      </c>
      <c r="DP4" s="66">
        <v>99</v>
      </c>
      <c r="DQ4" s="66">
        <v>99.9</v>
      </c>
      <c r="DR4" s="66">
        <v>102</v>
      </c>
      <c r="DS4" s="66">
        <v>102.2</v>
      </c>
      <c r="DT4" s="66">
        <v>101.4</v>
      </c>
      <c r="DU4" s="66">
        <v>101.4</v>
      </c>
      <c r="DV4" s="66">
        <v>100.3</v>
      </c>
      <c r="DW4" s="66">
        <v>101.8</v>
      </c>
      <c r="DX4" s="66">
        <v>100.7</v>
      </c>
      <c r="DY4" s="66">
        <v>102.1</v>
      </c>
      <c r="DZ4" s="66">
        <v>101.9</v>
      </c>
      <c r="EA4" s="66">
        <v>102.3</v>
      </c>
      <c r="EB4" s="66">
        <v>101.9</v>
      </c>
      <c r="EC4" s="66">
        <v>100.7</v>
      </c>
      <c r="ED4" s="66">
        <v>101.4</v>
      </c>
      <c r="EE4" s="66">
        <v>103.4</v>
      </c>
      <c r="EF4" s="66">
        <v>103.3</v>
      </c>
      <c r="EG4" s="66">
        <v>104.3</v>
      </c>
      <c r="EH4" s="66">
        <v>105.1</v>
      </c>
      <c r="EI4" s="66">
        <v>104.5</v>
      </c>
      <c r="EJ4" s="66">
        <v>104.8</v>
      </c>
      <c r="EK4" s="66">
        <v>106.7</v>
      </c>
      <c r="EL4" s="66">
        <v>106</v>
      </c>
      <c r="EM4" s="66">
        <v>104.7</v>
      </c>
      <c r="EN4" s="66">
        <v>107.7</v>
      </c>
      <c r="EO4" s="66">
        <v>107.3</v>
      </c>
      <c r="EP4" s="66">
        <v>107.2</v>
      </c>
      <c r="EQ4" s="66">
        <v>105.5</v>
      </c>
      <c r="ER4" s="66">
        <v>107.1</v>
      </c>
      <c r="ES4" s="66">
        <v>106.3</v>
      </c>
      <c r="ET4" s="66">
        <v>108.7</v>
      </c>
      <c r="EU4" s="66">
        <v>107.9</v>
      </c>
      <c r="EV4" s="66">
        <v>106.5</v>
      </c>
      <c r="EW4" s="66">
        <v>106.2</v>
      </c>
    </row>
    <row r="5" spans="1:153" x14ac:dyDescent="0.2">
      <c r="A5" s="66" t="s">
        <v>142</v>
      </c>
      <c r="B5" s="66">
        <v>112.7</v>
      </c>
      <c r="C5" s="66">
        <v>111.4</v>
      </c>
      <c r="D5" s="66">
        <v>113.1</v>
      </c>
      <c r="E5" s="66">
        <v>112.4</v>
      </c>
      <c r="F5" s="66">
        <v>114.3</v>
      </c>
      <c r="G5" s="66">
        <v>114.4</v>
      </c>
      <c r="H5" s="66">
        <v>112.6</v>
      </c>
      <c r="I5" s="66">
        <v>113.4</v>
      </c>
      <c r="J5" s="66">
        <v>113.9</v>
      </c>
      <c r="K5" s="66">
        <v>113.5</v>
      </c>
      <c r="L5" s="66">
        <v>113.4</v>
      </c>
      <c r="M5" s="66">
        <v>116.2</v>
      </c>
      <c r="N5" s="66">
        <v>113.9</v>
      </c>
      <c r="O5" s="66">
        <v>115.5</v>
      </c>
      <c r="P5" s="66">
        <v>115.7</v>
      </c>
      <c r="Q5" s="66">
        <v>114.2</v>
      </c>
      <c r="R5" s="66">
        <v>117</v>
      </c>
      <c r="S5" s="66">
        <v>115.9</v>
      </c>
      <c r="T5" s="66">
        <v>115.8</v>
      </c>
      <c r="U5" s="66">
        <v>118.2</v>
      </c>
      <c r="V5" s="66">
        <v>114.9</v>
      </c>
      <c r="W5" s="66">
        <v>116.7</v>
      </c>
      <c r="X5" s="66">
        <v>115.7</v>
      </c>
      <c r="Y5" s="66">
        <v>116.4</v>
      </c>
      <c r="Z5" s="66">
        <v>116.8</v>
      </c>
      <c r="AA5" s="66">
        <v>117.4</v>
      </c>
      <c r="AB5" s="66">
        <v>115.9</v>
      </c>
      <c r="AC5" s="66">
        <v>117.4</v>
      </c>
      <c r="AD5" s="66">
        <v>113.1</v>
      </c>
      <c r="AE5" s="66">
        <v>113.6</v>
      </c>
      <c r="AF5" s="66">
        <v>113.6</v>
      </c>
      <c r="AG5" s="66">
        <v>112.2</v>
      </c>
      <c r="AH5" s="66">
        <v>111.5</v>
      </c>
      <c r="AI5" s="66">
        <v>110</v>
      </c>
      <c r="AJ5" s="66">
        <v>105.6</v>
      </c>
      <c r="AK5" s="66">
        <v>105.4</v>
      </c>
      <c r="AL5" s="66">
        <v>101.3</v>
      </c>
      <c r="AM5" s="66">
        <v>100.9</v>
      </c>
      <c r="AN5" s="66">
        <v>100.1</v>
      </c>
      <c r="AO5" s="66">
        <v>99</v>
      </c>
      <c r="AP5" s="66">
        <v>100.1</v>
      </c>
      <c r="AQ5" s="66">
        <v>100.9</v>
      </c>
      <c r="AR5" s="66">
        <v>100.7</v>
      </c>
      <c r="AS5" s="66">
        <v>99.5</v>
      </c>
      <c r="AT5" s="66">
        <v>101.8</v>
      </c>
      <c r="AU5" s="66">
        <v>101.4</v>
      </c>
      <c r="AV5" s="66">
        <v>102.1</v>
      </c>
      <c r="AW5" s="66">
        <v>100.2</v>
      </c>
      <c r="AX5" s="66">
        <v>101.9</v>
      </c>
      <c r="AY5" s="66">
        <v>101.4</v>
      </c>
      <c r="AZ5" s="66">
        <v>103.6</v>
      </c>
      <c r="BA5" s="66">
        <v>103</v>
      </c>
      <c r="BB5" s="66">
        <v>103.8</v>
      </c>
      <c r="BC5" s="66">
        <v>103.7</v>
      </c>
      <c r="BD5" s="66">
        <v>103.6</v>
      </c>
      <c r="BE5" s="66">
        <v>101.5</v>
      </c>
      <c r="BF5" s="66">
        <v>103.7</v>
      </c>
      <c r="BG5" s="66">
        <v>104</v>
      </c>
      <c r="BH5" s="66">
        <v>103.9</v>
      </c>
      <c r="BI5" s="66">
        <v>102.5</v>
      </c>
      <c r="BJ5" s="66">
        <v>106.8</v>
      </c>
      <c r="BK5" s="66">
        <v>107.1</v>
      </c>
      <c r="BL5" s="66">
        <v>105.3</v>
      </c>
      <c r="BM5" s="66">
        <v>103.7</v>
      </c>
      <c r="BN5" s="66">
        <v>106.8</v>
      </c>
      <c r="BO5" s="66">
        <v>103.5</v>
      </c>
      <c r="BP5" s="66">
        <v>104.6</v>
      </c>
      <c r="BQ5" s="66">
        <v>104</v>
      </c>
      <c r="BR5" s="66">
        <v>103.5</v>
      </c>
      <c r="BS5" s="66">
        <v>103.4</v>
      </c>
      <c r="BT5" s="66">
        <v>104.8</v>
      </c>
      <c r="BU5" s="66">
        <v>102.3</v>
      </c>
      <c r="BV5" s="66">
        <v>103.3</v>
      </c>
      <c r="BW5" s="66">
        <v>100.8</v>
      </c>
      <c r="BX5" s="66">
        <v>102.2</v>
      </c>
      <c r="BY5" s="66">
        <v>102.2</v>
      </c>
      <c r="BZ5" s="66">
        <v>101</v>
      </c>
      <c r="CA5" s="66">
        <v>100.8</v>
      </c>
      <c r="CB5" s="66">
        <v>101.5</v>
      </c>
      <c r="CC5" s="66">
        <v>103.2</v>
      </c>
      <c r="CD5" s="66">
        <v>100.9</v>
      </c>
      <c r="CE5" s="66">
        <v>99.9</v>
      </c>
      <c r="CF5" s="66">
        <v>99.9</v>
      </c>
      <c r="CG5" s="66">
        <v>101.3</v>
      </c>
      <c r="CH5" s="66">
        <v>99.3</v>
      </c>
      <c r="CI5" s="66">
        <v>101.2</v>
      </c>
      <c r="CJ5" s="66">
        <v>100.5</v>
      </c>
      <c r="CK5" s="66">
        <v>102.2</v>
      </c>
      <c r="CL5" s="66">
        <v>101.5</v>
      </c>
      <c r="CM5" s="66">
        <v>101.1</v>
      </c>
      <c r="CN5" s="66">
        <v>101.2</v>
      </c>
      <c r="CO5" s="66">
        <v>100.3</v>
      </c>
      <c r="CP5" s="66">
        <v>100.5</v>
      </c>
      <c r="CQ5" s="66">
        <v>100.4</v>
      </c>
      <c r="CR5" s="66">
        <v>101.3</v>
      </c>
      <c r="CS5" s="66">
        <v>100.8</v>
      </c>
      <c r="CT5" s="66">
        <v>99.7</v>
      </c>
      <c r="CU5" s="66">
        <v>100.9</v>
      </c>
      <c r="CV5" s="66">
        <v>100.2</v>
      </c>
      <c r="CW5" s="66">
        <v>100.1</v>
      </c>
      <c r="CX5" s="66">
        <v>98.2</v>
      </c>
      <c r="CY5" s="66">
        <v>99.9</v>
      </c>
      <c r="CZ5" s="66">
        <v>100.1</v>
      </c>
      <c r="DA5" s="66">
        <v>99.1</v>
      </c>
      <c r="DB5" s="66">
        <v>99.4</v>
      </c>
      <c r="DC5" s="66">
        <v>98.4</v>
      </c>
      <c r="DD5" s="66">
        <v>97.3</v>
      </c>
      <c r="DE5" s="66">
        <v>100.3</v>
      </c>
      <c r="DF5" s="66">
        <v>100.1</v>
      </c>
      <c r="DG5" s="66">
        <v>100.4</v>
      </c>
      <c r="DH5" s="66">
        <v>100.9</v>
      </c>
      <c r="DI5" s="66">
        <v>99.5</v>
      </c>
      <c r="DJ5" s="66">
        <v>100</v>
      </c>
      <c r="DK5" s="66">
        <v>100.5</v>
      </c>
      <c r="DL5" s="66">
        <v>99.3</v>
      </c>
      <c r="DM5" s="66">
        <v>100.1</v>
      </c>
      <c r="DN5" s="66">
        <v>100.2</v>
      </c>
      <c r="DO5" s="66">
        <v>100.7</v>
      </c>
      <c r="DP5" s="66">
        <v>99.9</v>
      </c>
      <c r="DQ5" s="66">
        <v>98.9</v>
      </c>
      <c r="DR5" s="66">
        <v>101.9</v>
      </c>
      <c r="DS5" s="66">
        <v>99.7</v>
      </c>
      <c r="DT5" s="66">
        <v>98.9</v>
      </c>
      <c r="DU5" s="66">
        <v>100.5</v>
      </c>
      <c r="DV5" s="66">
        <v>99.6</v>
      </c>
      <c r="DW5" s="66">
        <v>99.1</v>
      </c>
      <c r="DX5" s="66">
        <v>99.3</v>
      </c>
      <c r="DY5" s="66">
        <v>101.4</v>
      </c>
      <c r="DZ5" s="66">
        <v>99.7</v>
      </c>
      <c r="EA5" s="66">
        <v>100</v>
      </c>
      <c r="EB5" s="66">
        <v>102.1</v>
      </c>
      <c r="EC5" s="66">
        <v>100.5</v>
      </c>
      <c r="ED5" s="66">
        <v>101.5</v>
      </c>
      <c r="EE5" s="66">
        <v>101</v>
      </c>
      <c r="EF5" s="66">
        <v>102.1</v>
      </c>
      <c r="EG5" s="66">
        <v>101.7</v>
      </c>
      <c r="EH5" s="66">
        <v>103.4</v>
      </c>
      <c r="EI5" s="66">
        <v>101.8</v>
      </c>
      <c r="EJ5" s="66">
        <v>102.5</v>
      </c>
      <c r="EK5" s="66">
        <v>103</v>
      </c>
      <c r="EL5" s="66">
        <v>102.8</v>
      </c>
      <c r="EM5" s="66">
        <v>104</v>
      </c>
      <c r="EN5" s="66">
        <v>103.9</v>
      </c>
      <c r="EO5" s="66">
        <v>105.1</v>
      </c>
      <c r="EP5" s="66">
        <v>102.1</v>
      </c>
      <c r="EQ5" s="66">
        <v>103.9</v>
      </c>
      <c r="ER5" s="66">
        <v>103.2</v>
      </c>
      <c r="ES5" s="66">
        <v>103.4</v>
      </c>
      <c r="ET5" s="66">
        <v>102.2</v>
      </c>
      <c r="EU5" s="66">
        <v>103.8</v>
      </c>
      <c r="EV5" s="66">
        <v>104</v>
      </c>
      <c r="EW5" s="66">
        <v>104.4</v>
      </c>
    </row>
    <row r="6" spans="1:153" x14ac:dyDescent="0.2">
      <c r="A6" s="66" t="s">
        <v>143</v>
      </c>
      <c r="B6" s="66">
        <v>128.80000000000001</v>
      </c>
      <c r="C6" s="66">
        <v>131.1</v>
      </c>
      <c r="D6" s="66">
        <v>131.69999999999999</v>
      </c>
      <c r="E6" s="66">
        <v>130.4</v>
      </c>
      <c r="F6" s="66">
        <v>133.19999999999999</v>
      </c>
      <c r="G6" s="66">
        <v>133.30000000000001</v>
      </c>
      <c r="H6" s="66">
        <v>132.1</v>
      </c>
      <c r="I6" s="66">
        <v>134.1</v>
      </c>
      <c r="J6" s="66">
        <v>133.4</v>
      </c>
      <c r="K6" s="66">
        <v>134.9</v>
      </c>
      <c r="L6" s="66">
        <v>135.69999999999999</v>
      </c>
      <c r="M6" s="66">
        <v>141.4</v>
      </c>
      <c r="N6" s="66">
        <v>136.69999999999999</v>
      </c>
      <c r="O6" s="66">
        <v>136.9</v>
      </c>
      <c r="P6" s="66">
        <v>137.80000000000001</v>
      </c>
      <c r="Q6" s="66">
        <v>136.19999999999999</v>
      </c>
      <c r="R6" s="66">
        <v>137.5</v>
      </c>
      <c r="S6" s="66">
        <v>136.5</v>
      </c>
      <c r="T6" s="66">
        <v>136.9</v>
      </c>
      <c r="U6" s="66">
        <v>139.6</v>
      </c>
      <c r="V6" s="66">
        <v>137.80000000000001</v>
      </c>
      <c r="W6" s="66">
        <v>137</v>
      </c>
      <c r="X6" s="66">
        <v>136</v>
      </c>
      <c r="Y6" s="66">
        <v>134.9</v>
      </c>
      <c r="Z6" s="66">
        <v>140.69999999999999</v>
      </c>
      <c r="AA6" s="66">
        <v>139.6</v>
      </c>
      <c r="AB6" s="66">
        <v>139.9</v>
      </c>
      <c r="AC6" s="66">
        <v>139.80000000000001</v>
      </c>
      <c r="AD6" s="66">
        <v>135</v>
      </c>
      <c r="AE6" s="66">
        <v>135.80000000000001</v>
      </c>
      <c r="AF6" s="66">
        <v>132.5</v>
      </c>
      <c r="AG6" s="66">
        <v>129.5</v>
      </c>
      <c r="AH6" s="66">
        <v>128.6</v>
      </c>
      <c r="AI6" s="66">
        <v>126.3</v>
      </c>
      <c r="AJ6" s="66">
        <v>122.8</v>
      </c>
      <c r="AK6" s="66">
        <v>117.2</v>
      </c>
      <c r="AL6" s="66">
        <v>114.3</v>
      </c>
      <c r="AM6" s="66">
        <v>112.9</v>
      </c>
      <c r="AN6" s="66">
        <v>109.2</v>
      </c>
      <c r="AO6" s="66">
        <v>108.5</v>
      </c>
      <c r="AP6" s="66">
        <v>110.2</v>
      </c>
      <c r="AQ6" s="66">
        <v>108.1</v>
      </c>
      <c r="AR6" s="66">
        <v>109.5</v>
      </c>
      <c r="AS6" s="66">
        <v>105.7</v>
      </c>
      <c r="AT6" s="66">
        <v>109.6</v>
      </c>
      <c r="AU6" s="66">
        <v>110.9</v>
      </c>
      <c r="AV6" s="66">
        <v>111.6</v>
      </c>
      <c r="AW6" s="66">
        <v>109.9</v>
      </c>
      <c r="AX6" s="66">
        <v>113.8</v>
      </c>
      <c r="AY6" s="66">
        <v>112.4</v>
      </c>
      <c r="AZ6" s="66">
        <v>113.5</v>
      </c>
      <c r="BA6" s="66">
        <v>114.2</v>
      </c>
      <c r="BB6" s="66">
        <v>113.9</v>
      </c>
      <c r="BC6" s="66">
        <v>116.3</v>
      </c>
      <c r="BD6" s="66">
        <v>116</v>
      </c>
      <c r="BE6" s="66">
        <v>114.8</v>
      </c>
      <c r="BF6" s="66">
        <v>115.7</v>
      </c>
      <c r="BG6" s="66">
        <v>116</v>
      </c>
      <c r="BH6" s="66">
        <v>116</v>
      </c>
      <c r="BI6" s="66">
        <v>116.8</v>
      </c>
      <c r="BJ6" s="66">
        <v>115.7</v>
      </c>
      <c r="BK6" s="66">
        <v>118.5</v>
      </c>
      <c r="BL6" s="66">
        <v>117.4</v>
      </c>
      <c r="BM6" s="66">
        <v>118.4</v>
      </c>
      <c r="BN6" s="66">
        <v>116</v>
      </c>
      <c r="BO6" s="66">
        <v>114.9</v>
      </c>
      <c r="BP6" s="66">
        <v>114.3</v>
      </c>
      <c r="BQ6" s="66">
        <v>116.7</v>
      </c>
      <c r="BR6" s="66">
        <v>112.8</v>
      </c>
      <c r="BS6" s="66">
        <v>111.5</v>
      </c>
      <c r="BT6" s="66">
        <v>112.4</v>
      </c>
      <c r="BU6" s="66">
        <v>113</v>
      </c>
      <c r="BV6" s="66">
        <v>108.9</v>
      </c>
      <c r="BW6" s="66">
        <v>107.2</v>
      </c>
      <c r="BX6" s="66">
        <v>109.7</v>
      </c>
      <c r="BY6" s="66">
        <v>106.8</v>
      </c>
      <c r="BZ6" s="66">
        <v>108.2</v>
      </c>
      <c r="CA6" s="66">
        <v>106</v>
      </c>
      <c r="CB6" s="66">
        <v>106.5</v>
      </c>
      <c r="CC6" s="66">
        <v>107.6</v>
      </c>
      <c r="CD6" s="66">
        <v>105.4</v>
      </c>
      <c r="CE6" s="66">
        <v>104.1</v>
      </c>
      <c r="CF6" s="66">
        <v>102.7</v>
      </c>
      <c r="CG6" s="66">
        <v>103</v>
      </c>
      <c r="CH6" s="66">
        <v>103</v>
      </c>
      <c r="CI6" s="66">
        <v>102.7</v>
      </c>
      <c r="CJ6" s="66">
        <v>100.9</v>
      </c>
      <c r="CK6" s="66">
        <v>101.3</v>
      </c>
      <c r="CL6" s="66">
        <v>101.7</v>
      </c>
      <c r="CM6" s="66">
        <v>102.2</v>
      </c>
      <c r="CN6" s="66">
        <v>101.6</v>
      </c>
      <c r="CO6" s="66">
        <v>101.2</v>
      </c>
      <c r="CP6" s="66">
        <v>102.1</v>
      </c>
      <c r="CQ6" s="66">
        <v>102</v>
      </c>
      <c r="CR6" s="66">
        <v>101.5</v>
      </c>
      <c r="CS6" s="66">
        <v>100.5</v>
      </c>
      <c r="CT6" s="66">
        <v>101.9</v>
      </c>
      <c r="CU6" s="66">
        <v>101</v>
      </c>
      <c r="CV6" s="66">
        <v>100.5</v>
      </c>
      <c r="CW6" s="66">
        <v>100.8</v>
      </c>
      <c r="CX6" s="66">
        <v>99.5</v>
      </c>
      <c r="CY6" s="66">
        <v>100.7</v>
      </c>
      <c r="CZ6" s="66">
        <v>99.3</v>
      </c>
      <c r="DA6" s="66">
        <v>99.6</v>
      </c>
      <c r="DB6" s="66">
        <v>99</v>
      </c>
      <c r="DC6" s="66">
        <v>99.4</v>
      </c>
      <c r="DD6" s="66">
        <v>98.5</v>
      </c>
      <c r="DE6" s="66">
        <v>99.7</v>
      </c>
      <c r="DF6" s="66">
        <v>99.3</v>
      </c>
      <c r="DG6" s="66">
        <v>100.1</v>
      </c>
      <c r="DH6" s="66">
        <v>100.3</v>
      </c>
      <c r="DI6" s="66">
        <v>100.1</v>
      </c>
      <c r="DJ6" s="66">
        <v>101.3</v>
      </c>
      <c r="DK6" s="66">
        <v>100.5</v>
      </c>
      <c r="DL6" s="66">
        <v>101.3</v>
      </c>
      <c r="DM6" s="66">
        <v>99.4</v>
      </c>
      <c r="DN6" s="66">
        <v>100.8</v>
      </c>
      <c r="DO6" s="66">
        <v>100.6</v>
      </c>
      <c r="DP6" s="66">
        <v>101.6</v>
      </c>
      <c r="DQ6" s="66">
        <v>99.5</v>
      </c>
      <c r="DR6" s="66">
        <v>102.5</v>
      </c>
      <c r="DS6" s="66">
        <v>101.4</v>
      </c>
      <c r="DT6" s="66">
        <v>101.1</v>
      </c>
      <c r="DU6" s="66">
        <v>102.7</v>
      </c>
      <c r="DV6" s="66">
        <v>100.9</v>
      </c>
      <c r="DW6" s="66">
        <v>100.4</v>
      </c>
      <c r="DX6" s="66">
        <v>101.8</v>
      </c>
      <c r="DY6" s="66">
        <v>102.5</v>
      </c>
      <c r="DZ6" s="66">
        <v>102.4</v>
      </c>
      <c r="EA6" s="66">
        <v>102.7</v>
      </c>
      <c r="EB6" s="66">
        <v>103.3</v>
      </c>
      <c r="EC6" s="66">
        <v>104</v>
      </c>
      <c r="ED6" s="66">
        <v>102.3</v>
      </c>
      <c r="EE6" s="66">
        <v>104.1</v>
      </c>
      <c r="EF6" s="66">
        <v>104.6</v>
      </c>
      <c r="EG6" s="66">
        <v>103.8</v>
      </c>
      <c r="EH6" s="66">
        <v>104.9</v>
      </c>
      <c r="EI6" s="66">
        <v>105.5</v>
      </c>
      <c r="EJ6" s="66">
        <v>106</v>
      </c>
      <c r="EK6" s="66">
        <v>107.5</v>
      </c>
      <c r="EL6" s="66">
        <v>105.9</v>
      </c>
      <c r="EM6" s="66">
        <v>106.2</v>
      </c>
      <c r="EN6" s="66">
        <v>106.5</v>
      </c>
      <c r="EO6" s="66">
        <v>108</v>
      </c>
      <c r="EP6" s="66">
        <v>107.2</v>
      </c>
      <c r="EQ6" s="66">
        <v>106.3</v>
      </c>
      <c r="ER6" s="66">
        <v>106.8</v>
      </c>
      <c r="ES6" s="66">
        <v>106.5</v>
      </c>
      <c r="ET6" s="66">
        <v>106.8</v>
      </c>
      <c r="EU6" s="66">
        <v>107.2</v>
      </c>
      <c r="EV6" s="66">
        <v>106</v>
      </c>
      <c r="EW6" s="66">
        <v>106.7</v>
      </c>
    </row>
    <row r="8" spans="1:153" x14ac:dyDescent="0.2">
      <c r="A8" s="65" t="s">
        <v>127</v>
      </c>
    </row>
    <row r="9" spans="1:153" x14ac:dyDescent="0.2">
      <c r="B9" s="67">
        <f>N2</f>
        <v>39083</v>
      </c>
      <c r="C9" s="67">
        <f t="shared" ref="C9:BN9" si="0">O2</f>
        <v>39114</v>
      </c>
      <c r="D9" s="67">
        <f t="shared" si="0"/>
        <v>39142</v>
      </c>
      <c r="E9" s="67">
        <f t="shared" si="0"/>
        <v>39173</v>
      </c>
      <c r="F9" s="67">
        <f t="shared" si="0"/>
        <v>39203</v>
      </c>
      <c r="G9" s="67">
        <f t="shared" si="0"/>
        <v>39234</v>
      </c>
      <c r="H9" s="67">
        <f t="shared" si="0"/>
        <v>39264</v>
      </c>
      <c r="I9" s="67">
        <f t="shared" si="0"/>
        <v>39295</v>
      </c>
      <c r="J9" s="67">
        <f t="shared" si="0"/>
        <v>39326</v>
      </c>
      <c r="K9" s="67">
        <f t="shared" si="0"/>
        <v>39356</v>
      </c>
      <c r="L9" s="67">
        <f t="shared" si="0"/>
        <v>39387</v>
      </c>
      <c r="M9" s="67">
        <f t="shared" si="0"/>
        <v>39417</v>
      </c>
      <c r="N9" s="67">
        <f t="shared" si="0"/>
        <v>39448</v>
      </c>
      <c r="O9" s="67">
        <f t="shared" si="0"/>
        <v>39479</v>
      </c>
      <c r="P9" s="67">
        <f t="shared" si="0"/>
        <v>39508</v>
      </c>
      <c r="Q9" s="67">
        <f t="shared" si="0"/>
        <v>39539</v>
      </c>
      <c r="R9" s="67">
        <f t="shared" si="0"/>
        <v>39569</v>
      </c>
      <c r="S9" s="67">
        <f t="shared" si="0"/>
        <v>39600</v>
      </c>
      <c r="T9" s="67">
        <f t="shared" si="0"/>
        <v>39630</v>
      </c>
      <c r="U9" s="67">
        <f t="shared" si="0"/>
        <v>39661</v>
      </c>
      <c r="V9" s="67">
        <f t="shared" si="0"/>
        <v>39692</v>
      </c>
      <c r="W9" s="67">
        <f t="shared" si="0"/>
        <v>39722</v>
      </c>
      <c r="X9" s="67">
        <f t="shared" si="0"/>
        <v>39753</v>
      </c>
      <c r="Y9" s="67">
        <f t="shared" si="0"/>
        <v>39783</v>
      </c>
      <c r="Z9" s="67">
        <f t="shared" si="0"/>
        <v>39814</v>
      </c>
      <c r="AA9" s="67">
        <f t="shared" si="0"/>
        <v>39845</v>
      </c>
      <c r="AB9" s="67">
        <f t="shared" si="0"/>
        <v>39873</v>
      </c>
      <c r="AC9" s="67">
        <f t="shared" si="0"/>
        <v>39904</v>
      </c>
      <c r="AD9" s="67">
        <f t="shared" si="0"/>
        <v>39934</v>
      </c>
      <c r="AE9" s="67">
        <f t="shared" si="0"/>
        <v>39965</v>
      </c>
      <c r="AF9" s="67">
        <f t="shared" si="0"/>
        <v>39995</v>
      </c>
      <c r="AG9" s="67">
        <f t="shared" si="0"/>
        <v>40026</v>
      </c>
      <c r="AH9" s="67">
        <f t="shared" si="0"/>
        <v>40057</v>
      </c>
      <c r="AI9" s="67">
        <f t="shared" si="0"/>
        <v>40087</v>
      </c>
      <c r="AJ9" s="67">
        <f t="shared" si="0"/>
        <v>40118</v>
      </c>
      <c r="AK9" s="67">
        <f t="shared" si="0"/>
        <v>40148</v>
      </c>
      <c r="AL9" s="67">
        <f t="shared" si="0"/>
        <v>40179</v>
      </c>
      <c r="AM9" s="67">
        <f t="shared" si="0"/>
        <v>40210</v>
      </c>
      <c r="AN9" s="67">
        <f t="shared" si="0"/>
        <v>40238</v>
      </c>
      <c r="AO9" s="67">
        <f t="shared" si="0"/>
        <v>40269</v>
      </c>
      <c r="AP9" s="67">
        <f t="shared" si="0"/>
        <v>40299</v>
      </c>
      <c r="AQ9" s="67">
        <f t="shared" si="0"/>
        <v>40330</v>
      </c>
      <c r="AR9" s="67">
        <f t="shared" si="0"/>
        <v>40360</v>
      </c>
      <c r="AS9" s="67">
        <f t="shared" si="0"/>
        <v>40391</v>
      </c>
      <c r="AT9" s="67">
        <f t="shared" si="0"/>
        <v>40422</v>
      </c>
      <c r="AU9" s="67">
        <f t="shared" si="0"/>
        <v>40452</v>
      </c>
      <c r="AV9" s="67">
        <f t="shared" si="0"/>
        <v>40483</v>
      </c>
      <c r="AW9" s="67">
        <f t="shared" si="0"/>
        <v>40513</v>
      </c>
      <c r="AX9" s="67">
        <f t="shared" si="0"/>
        <v>40544</v>
      </c>
      <c r="AY9" s="67">
        <f t="shared" si="0"/>
        <v>40575</v>
      </c>
      <c r="AZ9" s="67">
        <f t="shared" si="0"/>
        <v>40603</v>
      </c>
      <c r="BA9" s="67">
        <f t="shared" si="0"/>
        <v>40634</v>
      </c>
      <c r="BB9" s="67">
        <f t="shared" si="0"/>
        <v>40664</v>
      </c>
      <c r="BC9" s="67">
        <f t="shared" si="0"/>
        <v>40695</v>
      </c>
      <c r="BD9" s="67">
        <f t="shared" si="0"/>
        <v>40725</v>
      </c>
      <c r="BE9" s="67">
        <f t="shared" si="0"/>
        <v>40756</v>
      </c>
      <c r="BF9" s="67">
        <f t="shared" si="0"/>
        <v>40787</v>
      </c>
      <c r="BG9" s="67">
        <f t="shared" si="0"/>
        <v>40817</v>
      </c>
      <c r="BH9" s="67">
        <f t="shared" si="0"/>
        <v>40848</v>
      </c>
      <c r="BI9" s="67">
        <f t="shared" si="0"/>
        <v>40878</v>
      </c>
      <c r="BJ9" s="67">
        <f t="shared" si="0"/>
        <v>40909</v>
      </c>
      <c r="BK9" s="67">
        <f t="shared" si="0"/>
        <v>40940</v>
      </c>
      <c r="BL9" s="67">
        <f t="shared" si="0"/>
        <v>40969</v>
      </c>
      <c r="BM9" s="67">
        <f t="shared" si="0"/>
        <v>41000</v>
      </c>
      <c r="BN9" s="67">
        <f t="shared" si="0"/>
        <v>41030</v>
      </c>
      <c r="BO9" s="67">
        <f t="shared" ref="BO9:DZ9" si="1">CA2</f>
        <v>41061</v>
      </c>
      <c r="BP9" s="67">
        <f t="shared" si="1"/>
        <v>41091</v>
      </c>
      <c r="BQ9" s="67">
        <f t="shared" si="1"/>
        <v>41122</v>
      </c>
      <c r="BR9" s="67">
        <f t="shared" si="1"/>
        <v>41153</v>
      </c>
      <c r="BS9" s="67">
        <f t="shared" si="1"/>
        <v>41183</v>
      </c>
      <c r="BT9" s="67">
        <f t="shared" si="1"/>
        <v>41214</v>
      </c>
      <c r="BU9" s="67">
        <f t="shared" si="1"/>
        <v>41244</v>
      </c>
      <c r="BV9" s="67">
        <f t="shared" si="1"/>
        <v>41275</v>
      </c>
      <c r="BW9" s="67">
        <f t="shared" si="1"/>
        <v>41306</v>
      </c>
      <c r="BX9" s="67">
        <f t="shared" si="1"/>
        <v>41334</v>
      </c>
      <c r="BY9" s="67">
        <f t="shared" si="1"/>
        <v>41365</v>
      </c>
      <c r="BZ9" s="67">
        <f t="shared" si="1"/>
        <v>41395</v>
      </c>
      <c r="CA9" s="67">
        <f t="shared" si="1"/>
        <v>41426</v>
      </c>
      <c r="CB9" s="67">
        <f t="shared" si="1"/>
        <v>41456</v>
      </c>
      <c r="CC9" s="67">
        <f t="shared" si="1"/>
        <v>41487</v>
      </c>
      <c r="CD9" s="67">
        <f t="shared" si="1"/>
        <v>41518</v>
      </c>
      <c r="CE9" s="67">
        <f t="shared" si="1"/>
        <v>41548</v>
      </c>
      <c r="CF9" s="67">
        <f t="shared" si="1"/>
        <v>41579</v>
      </c>
      <c r="CG9" s="67">
        <f t="shared" si="1"/>
        <v>41609</v>
      </c>
      <c r="CH9" s="67">
        <f t="shared" si="1"/>
        <v>41640</v>
      </c>
      <c r="CI9" s="67">
        <f t="shared" si="1"/>
        <v>41671</v>
      </c>
      <c r="CJ9" s="67">
        <f t="shared" si="1"/>
        <v>41699</v>
      </c>
      <c r="CK9" s="67">
        <f t="shared" si="1"/>
        <v>41730</v>
      </c>
      <c r="CL9" s="67">
        <f t="shared" si="1"/>
        <v>41760</v>
      </c>
      <c r="CM9" s="67">
        <f t="shared" si="1"/>
        <v>41791</v>
      </c>
      <c r="CN9" s="67">
        <f t="shared" si="1"/>
        <v>41821</v>
      </c>
      <c r="CO9" s="67">
        <f t="shared" si="1"/>
        <v>41852</v>
      </c>
      <c r="CP9" s="67">
        <f t="shared" si="1"/>
        <v>41883</v>
      </c>
      <c r="CQ9" s="67">
        <f t="shared" si="1"/>
        <v>41913</v>
      </c>
      <c r="CR9" s="67">
        <f t="shared" si="1"/>
        <v>41944</v>
      </c>
      <c r="CS9" s="67">
        <f t="shared" si="1"/>
        <v>41974</v>
      </c>
      <c r="CT9" s="67">
        <f t="shared" si="1"/>
        <v>42005</v>
      </c>
      <c r="CU9" s="67">
        <f t="shared" si="1"/>
        <v>42036</v>
      </c>
      <c r="CV9" s="67">
        <f t="shared" si="1"/>
        <v>42064</v>
      </c>
      <c r="CW9" s="67">
        <f t="shared" si="1"/>
        <v>42095</v>
      </c>
      <c r="CX9" s="67">
        <f t="shared" si="1"/>
        <v>42125</v>
      </c>
      <c r="CY9" s="67">
        <f t="shared" si="1"/>
        <v>42156</v>
      </c>
      <c r="CZ9" s="67">
        <f t="shared" si="1"/>
        <v>42186</v>
      </c>
      <c r="DA9" s="67">
        <f t="shared" si="1"/>
        <v>42217</v>
      </c>
      <c r="DB9" s="67">
        <f t="shared" si="1"/>
        <v>42248</v>
      </c>
      <c r="DC9" s="67">
        <f t="shared" si="1"/>
        <v>42278</v>
      </c>
      <c r="DD9" s="67">
        <f t="shared" si="1"/>
        <v>42309</v>
      </c>
      <c r="DE9" s="67">
        <f t="shared" si="1"/>
        <v>42339</v>
      </c>
      <c r="DF9" s="67">
        <f t="shared" si="1"/>
        <v>42370</v>
      </c>
      <c r="DG9" s="67">
        <f t="shared" si="1"/>
        <v>42401</v>
      </c>
      <c r="DH9" s="67">
        <f t="shared" si="1"/>
        <v>42430</v>
      </c>
      <c r="DI9" s="67">
        <f t="shared" si="1"/>
        <v>42461</v>
      </c>
      <c r="DJ9" s="67">
        <f t="shared" si="1"/>
        <v>42491</v>
      </c>
      <c r="DK9" s="67">
        <f t="shared" si="1"/>
        <v>42522</v>
      </c>
      <c r="DL9" s="67">
        <f t="shared" si="1"/>
        <v>42552</v>
      </c>
      <c r="DM9" s="67">
        <f t="shared" si="1"/>
        <v>42583</v>
      </c>
      <c r="DN9" s="67">
        <f t="shared" si="1"/>
        <v>42614</v>
      </c>
      <c r="DO9" s="67">
        <f t="shared" si="1"/>
        <v>42644</v>
      </c>
      <c r="DP9" s="67">
        <f t="shared" si="1"/>
        <v>42675</v>
      </c>
      <c r="DQ9" s="67">
        <f t="shared" si="1"/>
        <v>42705</v>
      </c>
      <c r="DR9" s="67">
        <f t="shared" si="1"/>
        <v>42736</v>
      </c>
      <c r="DS9" s="67">
        <f t="shared" si="1"/>
        <v>42767</v>
      </c>
      <c r="DT9" s="67">
        <f t="shared" si="1"/>
        <v>42795</v>
      </c>
      <c r="DU9" s="67">
        <f t="shared" si="1"/>
        <v>42826</v>
      </c>
      <c r="DV9" s="67">
        <f t="shared" si="1"/>
        <v>42856</v>
      </c>
      <c r="DW9" s="67">
        <f t="shared" si="1"/>
        <v>42887</v>
      </c>
      <c r="DX9" s="67">
        <f t="shared" si="1"/>
        <v>42917</v>
      </c>
      <c r="DY9" s="67">
        <f t="shared" si="1"/>
        <v>42948</v>
      </c>
      <c r="DZ9" s="67">
        <f t="shared" si="1"/>
        <v>42979</v>
      </c>
      <c r="EA9" s="67">
        <f t="shared" ref="EA9:EK9" si="2">EM2</f>
        <v>43009</v>
      </c>
      <c r="EB9" s="67">
        <f t="shared" si="2"/>
        <v>43040</v>
      </c>
      <c r="EC9" s="67">
        <f t="shared" si="2"/>
        <v>43070</v>
      </c>
      <c r="ED9" s="67">
        <f t="shared" si="2"/>
        <v>43101</v>
      </c>
      <c r="EE9" s="67">
        <f t="shared" si="2"/>
        <v>43132</v>
      </c>
      <c r="EF9" s="67">
        <f t="shared" si="2"/>
        <v>43160</v>
      </c>
      <c r="EG9" s="67">
        <f t="shared" si="2"/>
        <v>43191</v>
      </c>
      <c r="EH9" s="67">
        <f t="shared" si="2"/>
        <v>43221</v>
      </c>
      <c r="EI9" s="67">
        <f t="shared" si="2"/>
        <v>43252</v>
      </c>
      <c r="EJ9" s="67">
        <f t="shared" si="2"/>
        <v>43282</v>
      </c>
      <c r="EK9" s="67">
        <f t="shared" si="2"/>
        <v>43313</v>
      </c>
      <c r="EL9" s="68"/>
      <c r="EM9" s="68"/>
      <c r="EN9" s="68"/>
      <c r="EO9" s="68"/>
      <c r="EP9" s="68"/>
      <c r="EQ9" s="68"/>
      <c r="ER9" s="68"/>
      <c r="ES9" s="68"/>
      <c r="ET9" s="68"/>
      <c r="EU9" s="68"/>
      <c r="EV9" s="68"/>
      <c r="EW9" s="68"/>
    </row>
    <row r="10" spans="1:153" x14ac:dyDescent="0.2">
      <c r="A10" s="66" t="str">
        <f>+A3</f>
        <v>World trade</v>
      </c>
      <c r="B10" s="68"/>
      <c r="C10" s="68"/>
      <c r="D10" s="69">
        <f>(AVERAGE(N3:P3)/AVERAGE(B3:D3)-1)*100</f>
        <v>6.807707758600734</v>
      </c>
      <c r="E10" s="69">
        <f t="shared" ref="E10:BP13" si="3">(AVERAGE(O3:Q3)/AVERAGE(C3:E3)-1)*100</f>
        <v>6.206535428697757</v>
      </c>
      <c r="F10" s="69">
        <f t="shared" si="3"/>
        <v>5.760474791885839</v>
      </c>
      <c r="G10" s="69">
        <f t="shared" si="3"/>
        <v>5.8141080492688513</v>
      </c>
      <c r="H10" s="69">
        <f t="shared" si="3"/>
        <v>6.263283989438384</v>
      </c>
      <c r="I10" s="69">
        <f t="shared" si="3"/>
        <v>6.5794451652720243</v>
      </c>
      <c r="J10" s="69">
        <f t="shared" si="3"/>
        <v>6.3124887823161169</v>
      </c>
      <c r="K10" s="69">
        <f t="shared" si="3"/>
        <v>5.9010319059238814</v>
      </c>
      <c r="L10" s="69">
        <f t="shared" si="3"/>
        <v>5.281011035761618</v>
      </c>
      <c r="M10" s="69">
        <f t="shared" si="3"/>
        <v>4.9403171130760315</v>
      </c>
      <c r="N10" s="69">
        <f t="shared" si="3"/>
        <v>5.1509434453990588</v>
      </c>
      <c r="O10" s="69">
        <f t="shared" si="3"/>
        <v>5.3532327027509208</v>
      </c>
      <c r="P10" s="69">
        <f t="shared" si="3"/>
        <v>5.1563104649421154</v>
      </c>
      <c r="Q10" s="69">
        <f t="shared" si="3"/>
        <v>4.5869335152481261</v>
      </c>
      <c r="R10" s="69">
        <f t="shared" si="3"/>
        <v>4.163505367277387</v>
      </c>
      <c r="S10" s="69">
        <f t="shared" si="3"/>
        <v>3.8024159382116229</v>
      </c>
      <c r="T10" s="69">
        <f t="shared" si="3"/>
        <v>3.2615263948983397</v>
      </c>
      <c r="U10" s="69">
        <f t="shared" si="3"/>
        <v>2.3706132770051624</v>
      </c>
      <c r="V10" s="69">
        <f t="shared" si="3"/>
        <v>1.8548326531196313</v>
      </c>
      <c r="W10" s="69">
        <f t="shared" si="3"/>
        <v>0.29322759884256033</v>
      </c>
      <c r="X10" s="69">
        <f t="shared" si="3"/>
        <v>-2.7522886035579841</v>
      </c>
      <c r="Y10" s="69">
        <f t="shared" si="3"/>
        <v>-7.3147602277130357</v>
      </c>
      <c r="Z10" s="69">
        <f t="shared" si="3"/>
        <v>-13.184643798351992</v>
      </c>
      <c r="AA10" s="69">
        <f t="shared" si="3"/>
        <v>-16.757426531815977</v>
      </c>
      <c r="AB10" s="69">
        <f t="shared" si="3"/>
        <v>-18.181670662544448</v>
      </c>
      <c r="AC10" s="69">
        <f t="shared" si="3"/>
        <v>-17.897124623948059</v>
      </c>
      <c r="AD10" s="69">
        <f t="shared" si="3"/>
        <v>-17.987816999228777</v>
      </c>
      <c r="AE10" s="69">
        <f t="shared" si="3"/>
        <v>-17.554757283273304</v>
      </c>
      <c r="AF10" s="69">
        <f t="shared" si="3"/>
        <v>-16.530159618975617</v>
      </c>
      <c r="AG10" s="69">
        <f t="shared" si="3"/>
        <v>-15.052132238874405</v>
      </c>
      <c r="AH10" s="69">
        <f t="shared" si="3"/>
        <v>-13.223591151741942</v>
      </c>
      <c r="AI10" s="69">
        <f t="shared" si="3"/>
        <v>-10.926382463385142</v>
      </c>
      <c r="AJ10" s="69">
        <f t="shared" si="3"/>
        <v>-6.91963482921929</v>
      </c>
      <c r="AK10" s="69">
        <f t="shared" si="3"/>
        <v>-1.2122120135930947</v>
      </c>
      <c r="AL10" s="69">
        <f t="shared" si="3"/>
        <v>5.5318698618565643</v>
      </c>
      <c r="AM10" s="69">
        <f t="shared" si="3"/>
        <v>10.806529864589853</v>
      </c>
      <c r="AN10" s="69">
        <f t="shared" si="3"/>
        <v>13.774742201292556</v>
      </c>
      <c r="AO10" s="69">
        <f t="shared" si="3"/>
        <v>14.906288199652383</v>
      </c>
      <c r="AP10" s="69">
        <f t="shared" si="3"/>
        <v>16.955048158958363</v>
      </c>
      <c r="AQ10" s="69">
        <f t="shared" si="3"/>
        <v>17.669010634983806</v>
      </c>
      <c r="AR10" s="69">
        <f t="shared" si="3"/>
        <v>17.492320613304678</v>
      </c>
      <c r="AS10" s="69">
        <f t="shared" si="3"/>
        <v>16.09647382367627</v>
      </c>
      <c r="AT10" s="69">
        <f t="shared" si="3"/>
        <v>13.863843900249062</v>
      </c>
      <c r="AU10" s="69">
        <f t="shared" si="3"/>
        <v>12.821807575627142</v>
      </c>
      <c r="AV10" s="69">
        <f t="shared" si="3"/>
        <v>11.84046222424746</v>
      </c>
      <c r="AW10" s="69">
        <f t="shared" si="3"/>
        <v>11.029007452026329</v>
      </c>
      <c r="AX10" s="69">
        <f t="shared" si="3"/>
        <v>10.663648871913711</v>
      </c>
      <c r="AY10" s="69">
        <f t="shared" si="3"/>
        <v>9.4582594860272309</v>
      </c>
      <c r="AZ10" s="69">
        <f t="shared" si="3"/>
        <v>8.8577875167090703</v>
      </c>
      <c r="BA10" s="69">
        <f t="shared" si="3"/>
        <v>7.3173881579488453</v>
      </c>
      <c r="BB10" s="69">
        <f t="shared" si="3"/>
        <v>6.0044458968877779</v>
      </c>
      <c r="BC10" s="69">
        <f t="shared" si="3"/>
        <v>4.4089909957885087</v>
      </c>
      <c r="BD10" s="69">
        <f t="shared" si="3"/>
        <v>3.803531633121815</v>
      </c>
      <c r="BE10" s="69">
        <f t="shared" si="3"/>
        <v>3.8493115415672463</v>
      </c>
      <c r="BF10" s="69">
        <f t="shared" si="3"/>
        <v>4.2802543714711483</v>
      </c>
      <c r="BG10" s="69">
        <f t="shared" si="3"/>
        <v>3.6259599256200259</v>
      </c>
      <c r="BH10" s="69">
        <f t="shared" si="3"/>
        <v>2.4311145372664988</v>
      </c>
      <c r="BI10" s="69">
        <f t="shared" si="3"/>
        <v>1.5832167707572564</v>
      </c>
      <c r="BJ10" s="69">
        <f t="shared" si="3"/>
        <v>0.66715266064818479</v>
      </c>
      <c r="BK10" s="69">
        <f t="shared" si="3"/>
        <v>0.5914698944317287</v>
      </c>
      <c r="BL10" s="69">
        <f t="shared" si="3"/>
        <v>0.50022993120895087</v>
      </c>
      <c r="BM10" s="69">
        <f t="shared" si="3"/>
        <v>1.00252312489435</v>
      </c>
      <c r="BN10" s="69">
        <f t="shared" si="3"/>
        <v>1.5248035782255975</v>
      </c>
      <c r="BO10" s="69">
        <f t="shared" si="3"/>
        <v>2.0622162188349336</v>
      </c>
      <c r="BP10" s="69">
        <f t="shared" si="3"/>
        <v>2.2373822073194383</v>
      </c>
      <c r="BQ10" s="69">
        <f t="shared" ref="BQ10:EB13" si="4">(AVERAGE(CA3:CC3)/AVERAGE(BO3:BQ3)-1)*100</f>
        <v>1.5237285563451941</v>
      </c>
      <c r="BR10" s="69">
        <f t="shared" si="4"/>
        <v>1.3422165697564381</v>
      </c>
      <c r="BS10" s="69">
        <f t="shared" si="4"/>
        <v>1.2478209812983865</v>
      </c>
      <c r="BT10" s="69">
        <f t="shared" si="4"/>
        <v>1.622283144840897</v>
      </c>
      <c r="BU10" s="69">
        <f t="shared" si="4"/>
        <v>1.3950200773522381</v>
      </c>
      <c r="BV10" s="69">
        <f t="shared" si="4"/>
        <v>2.173409221053979</v>
      </c>
      <c r="BW10" s="69">
        <f t="shared" si="4"/>
        <v>2.3313771653460602</v>
      </c>
      <c r="BX10" s="69">
        <f t="shared" si="4"/>
        <v>2.4352051126067753</v>
      </c>
      <c r="BY10" s="69">
        <f t="shared" si="4"/>
        <v>2.5031610948764493</v>
      </c>
      <c r="BZ10" s="69">
        <f t="shared" si="4"/>
        <v>2.1892898354696211</v>
      </c>
      <c r="CA10" s="69">
        <f t="shared" si="4"/>
        <v>1.8251278227154444</v>
      </c>
      <c r="CB10" s="69">
        <f t="shared" si="4"/>
        <v>1.2358062354209443</v>
      </c>
      <c r="CC10" s="69">
        <f t="shared" si="4"/>
        <v>1.7430654901733567</v>
      </c>
      <c r="CD10" s="69">
        <f t="shared" si="4"/>
        <v>1.9416803445925446</v>
      </c>
      <c r="CE10" s="69">
        <f t="shared" si="4"/>
        <v>2.4102402376065424</v>
      </c>
      <c r="CF10" s="69">
        <f t="shared" si="4"/>
        <v>2.6279946375895591</v>
      </c>
      <c r="CG10" s="69">
        <f t="shared" si="4"/>
        <v>3.0431621556026744</v>
      </c>
      <c r="CH10" s="69">
        <f t="shared" si="4"/>
        <v>2.6584180683977054</v>
      </c>
      <c r="CI10" s="69">
        <f t="shared" si="4"/>
        <v>2.5134162399957916</v>
      </c>
      <c r="CJ10" s="69">
        <f t="shared" si="4"/>
        <v>2.4059733507411751</v>
      </c>
      <c r="CK10" s="69">
        <f t="shared" si="4"/>
        <v>2.3640227503913813</v>
      </c>
      <c r="CL10" s="69">
        <f t="shared" si="4"/>
        <v>2.1159590210472201</v>
      </c>
      <c r="CM10" s="69">
        <f t="shared" si="4"/>
        <v>2.3878061196579425</v>
      </c>
      <c r="CN10" s="69">
        <f t="shared" si="4"/>
        <v>2.6381325533200162</v>
      </c>
      <c r="CO10" s="69">
        <f t="shared" si="4"/>
        <v>2.7023854136614789</v>
      </c>
      <c r="CP10" s="69">
        <f t="shared" si="4"/>
        <v>3.1919362329003942</v>
      </c>
      <c r="CQ10" s="69">
        <f t="shared" si="4"/>
        <v>3.2867818163764051</v>
      </c>
      <c r="CR10" s="69">
        <f t="shared" si="4"/>
        <v>3.4272358497146049</v>
      </c>
      <c r="CS10" s="69">
        <f t="shared" si="4"/>
        <v>3.3121429367363842</v>
      </c>
      <c r="CT10" s="69">
        <f t="shared" si="4"/>
        <v>3.3455615199309063</v>
      </c>
      <c r="CU10" s="69">
        <f t="shared" si="4"/>
        <v>3.60147143753351</v>
      </c>
      <c r="CV10" s="69">
        <f t="shared" si="4"/>
        <v>3.0411106084089035</v>
      </c>
      <c r="CW10" s="69">
        <f t="shared" si="4"/>
        <v>2.6298454366982416</v>
      </c>
      <c r="CX10" s="69">
        <f t="shared" si="4"/>
        <v>1.79152687521833</v>
      </c>
      <c r="CY10" s="69">
        <f t="shared" si="4"/>
        <v>1.8275533711461067</v>
      </c>
      <c r="CZ10" s="69">
        <f t="shared" si="4"/>
        <v>1.8428849098843347</v>
      </c>
      <c r="DA10" s="69">
        <f t="shared" si="4"/>
        <v>2.2001733715295124</v>
      </c>
      <c r="DB10" s="69">
        <f t="shared" si="4"/>
        <v>1.5703339791598436</v>
      </c>
      <c r="DC10" s="69">
        <f t="shared" si="4"/>
        <v>1.3838833676657947</v>
      </c>
      <c r="DD10" s="69">
        <f t="shared" si="4"/>
        <v>0.97392947779537664</v>
      </c>
      <c r="DE10" s="69">
        <f t="shared" si="4"/>
        <v>1.076990094817587</v>
      </c>
      <c r="DF10" s="69">
        <f t="shared" si="4"/>
        <v>0.43564042763888366</v>
      </c>
      <c r="DG10" s="69">
        <f t="shared" si="4"/>
        <v>0.58448376839295157</v>
      </c>
      <c r="DH10" s="69">
        <f t="shared" si="4"/>
        <v>0.48691306610464391</v>
      </c>
      <c r="DI10" s="69">
        <f t="shared" si="4"/>
        <v>1.1578782020630118</v>
      </c>
      <c r="DJ10" s="69">
        <f t="shared" si="4"/>
        <v>1.4682002894693902</v>
      </c>
      <c r="DK10" s="69">
        <f t="shared" si="4"/>
        <v>1.7904403401155289</v>
      </c>
      <c r="DL10" s="69">
        <f t="shared" si="4"/>
        <v>1.3274268910062226</v>
      </c>
      <c r="DM10" s="69">
        <f t="shared" si="4"/>
        <v>1.3459442525522114</v>
      </c>
      <c r="DN10" s="69">
        <f t="shared" si="4"/>
        <v>1.2970807139210505</v>
      </c>
      <c r="DO10" s="69">
        <f t="shared" si="4"/>
        <v>1.4066768004881158</v>
      </c>
      <c r="DP10" s="69">
        <f t="shared" si="4"/>
        <v>1.7908348401353136</v>
      </c>
      <c r="DQ10" s="69">
        <f t="shared" si="4"/>
        <v>2.4373737072655333</v>
      </c>
      <c r="DR10" s="69">
        <f t="shared" si="4"/>
        <v>3.5988788145665751</v>
      </c>
      <c r="DS10" s="69">
        <f t="shared" si="4"/>
        <v>3.2038306175050879</v>
      </c>
      <c r="DT10" s="69">
        <f t="shared" si="4"/>
        <v>4.185120102073836</v>
      </c>
      <c r="DU10" s="69">
        <f t="shared" si="4"/>
        <v>3.8730207425081931</v>
      </c>
      <c r="DV10" s="69">
        <f t="shared" si="4"/>
        <v>5.0474260804841631</v>
      </c>
      <c r="DW10" s="69">
        <f t="shared" si="4"/>
        <v>4.3541620104892598</v>
      </c>
      <c r="DX10" s="69">
        <f t="shared" si="4"/>
        <v>5.1771136758446801</v>
      </c>
      <c r="DY10" s="69">
        <f t="shared" si="4"/>
        <v>4.9047308755414187</v>
      </c>
      <c r="DZ10" s="69">
        <f t="shared" si="4"/>
        <v>5.2453521354441257</v>
      </c>
      <c r="EA10" s="69">
        <f t="shared" si="4"/>
        <v>4.8926118568774157</v>
      </c>
      <c r="EB10" s="69">
        <f t="shared" si="4"/>
        <v>5.0093880414475267</v>
      </c>
      <c r="EC10" s="69">
        <f t="shared" ref="EC10:EK13" si="5">(AVERAGE(EM3:EO3)/AVERAGE(EA3:EC3)-1)*100</f>
        <v>4.7588598490331702</v>
      </c>
      <c r="ED10" s="69">
        <f t="shared" si="5"/>
        <v>5.11988740855569</v>
      </c>
      <c r="EE10" s="69">
        <f t="shared" si="5"/>
        <v>5.118037721860591</v>
      </c>
      <c r="EF10" s="69">
        <f t="shared" si="5"/>
        <v>4.1680020515796334</v>
      </c>
      <c r="EG10" s="69">
        <f t="shared" si="5"/>
        <v>3.7675723703074926</v>
      </c>
      <c r="EH10" s="69">
        <f t="shared" si="5"/>
        <v>3.0752488603961847</v>
      </c>
      <c r="EI10" s="69">
        <f t="shared" si="5"/>
        <v>3.5964876982203187</v>
      </c>
      <c r="EJ10" s="69">
        <f t="shared" si="5"/>
        <v>3.6314743882827294</v>
      </c>
      <c r="EK10" s="69">
        <f t="shared" si="5"/>
        <v>3.8293825948936489</v>
      </c>
      <c r="EL10" s="68"/>
      <c r="EM10" s="68"/>
      <c r="EN10" s="68"/>
      <c r="EO10" s="68"/>
      <c r="EP10" s="68"/>
      <c r="EQ10" s="68"/>
      <c r="ER10" s="68"/>
      <c r="ES10" s="68"/>
      <c r="ET10" s="68"/>
      <c r="EU10" s="68"/>
      <c r="EV10" s="68"/>
      <c r="EW10" s="68"/>
    </row>
    <row r="11" spans="1:153" x14ac:dyDescent="0.2">
      <c r="A11" s="66" t="str">
        <f>+A4</f>
        <v>Germany industrial production</v>
      </c>
      <c r="B11" s="68"/>
      <c r="C11" s="68"/>
      <c r="D11" s="69">
        <f t="shared" ref="D11:D13" si="6">(AVERAGE(N4:P4)/AVERAGE(B4:D4)-1)*100</f>
        <v>7.6204706761300089</v>
      </c>
      <c r="E11" s="69">
        <f t="shared" si="3"/>
        <v>6.9836552748885561</v>
      </c>
      <c r="F11" s="69">
        <f t="shared" si="3"/>
        <v>6.4456721915285398</v>
      </c>
      <c r="G11" s="69">
        <f t="shared" si="3"/>
        <v>5.5312954876273634</v>
      </c>
      <c r="H11" s="69">
        <f t="shared" si="3"/>
        <v>5.5936485023457383</v>
      </c>
      <c r="I11" s="69">
        <f t="shared" si="3"/>
        <v>5.3084648493543884</v>
      </c>
      <c r="J11" s="69">
        <f t="shared" si="3"/>
        <v>5.3475935828876997</v>
      </c>
      <c r="K11" s="69">
        <f t="shared" si="3"/>
        <v>5.8487874465050105</v>
      </c>
      <c r="L11" s="69">
        <f t="shared" si="3"/>
        <v>5.7173295454545414</v>
      </c>
      <c r="M11" s="69">
        <f t="shared" si="3"/>
        <v>5.0739957716701811</v>
      </c>
      <c r="N11" s="69">
        <f t="shared" si="3"/>
        <v>4.9283467319119145</v>
      </c>
      <c r="O11" s="69">
        <f t="shared" si="3"/>
        <v>5.0800278357689743</v>
      </c>
      <c r="P11" s="69">
        <f t="shared" si="3"/>
        <v>4.8941339812564877</v>
      </c>
      <c r="Q11" s="69">
        <f t="shared" si="3"/>
        <v>4.6527777777777724</v>
      </c>
      <c r="R11" s="69">
        <f t="shared" si="3"/>
        <v>3.4256055363321769</v>
      </c>
      <c r="S11" s="69">
        <f t="shared" si="3"/>
        <v>2.8275862068965374</v>
      </c>
      <c r="T11" s="69">
        <f t="shared" si="3"/>
        <v>0.99111414900887596</v>
      </c>
      <c r="U11" s="69">
        <f t="shared" si="3"/>
        <v>1.021798365122617</v>
      </c>
      <c r="V11" s="69">
        <f t="shared" si="3"/>
        <v>-0.16920473773266442</v>
      </c>
      <c r="W11" s="69">
        <f t="shared" si="3"/>
        <v>-1.314016172506749</v>
      </c>
      <c r="X11" s="69">
        <f t="shared" si="3"/>
        <v>-4.2660396372186771</v>
      </c>
      <c r="Y11" s="69">
        <f t="shared" si="3"/>
        <v>-7.444668008048283</v>
      </c>
      <c r="Z11" s="69">
        <f t="shared" si="3"/>
        <v>-12.425049966688883</v>
      </c>
      <c r="AA11" s="69">
        <f t="shared" si="3"/>
        <v>-16.721854304635777</v>
      </c>
      <c r="AB11" s="69">
        <f t="shared" si="3"/>
        <v>-19.490403706154858</v>
      </c>
      <c r="AC11" s="69">
        <f t="shared" si="3"/>
        <v>-20.703384207033825</v>
      </c>
      <c r="AD11" s="69">
        <f t="shared" si="3"/>
        <v>-19.672131147540959</v>
      </c>
      <c r="AE11" s="69">
        <f t="shared" si="3"/>
        <v>-18.779342723004689</v>
      </c>
      <c r="AF11" s="69">
        <f t="shared" si="3"/>
        <v>-16.920473773265655</v>
      </c>
      <c r="AG11" s="69">
        <f t="shared" si="3"/>
        <v>-16.655428186109255</v>
      </c>
      <c r="AH11" s="69">
        <f t="shared" si="3"/>
        <v>-15.050847457627114</v>
      </c>
      <c r="AI11" s="69">
        <f t="shared" si="3"/>
        <v>-13.554114032092867</v>
      </c>
      <c r="AJ11" s="69">
        <f t="shared" si="3"/>
        <v>-10.49122807017544</v>
      </c>
      <c r="AK11" s="69">
        <f t="shared" si="3"/>
        <v>-7.8985507246376763</v>
      </c>
      <c r="AL11" s="69">
        <f t="shared" si="3"/>
        <v>-2.6626093571700205</v>
      </c>
      <c r="AM11" s="69">
        <f t="shared" si="3"/>
        <v>1.7097415506958313</v>
      </c>
      <c r="AN11" s="69">
        <f t="shared" si="3"/>
        <v>6.0419235511713909</v>
      </c>
      <c r="AO11" s="69">
        <f t="shared" si="3"/>
        <v>9.4142259414225826</v>
      </c>
      <c r="AP11" s="69">
        <f t="shared" si="3"/>
        <v>11.870054144106623</v>
      </c>
      <c r="AQ11" s="69">
        <f t="shared" si="3"/>
        <v>12.469033856317079</v>
      </c>
      <c r="AR11" s="69">
        <f t="shared" si="3"/>
        <v>11.56822810590632</v>
      </c>
      <c r="AS11" s="69">
        <f t="shared" si="3"/>
        <v>10.881877022653752</v>
      </c>
      <c r="AT11" s="69">
        <f t="shared" si="3"/>
        <v>10.255387071029531</v>
      </c>
      <c r="AU11" s="69">
        <f t="shared" si="3"/>
        <v>10.663507109004744</v>
      </c>
      <c r="AV11" s="69">
        <f t="shared" si="3"/>
        <v>10.701685613484901</v>
      </c>
      <c r="AW11" s="69">
        <f t="shared" si="3"/>
        <v>11.723052714398108</v>
      </c>
      <c r="AX11" s="69">
        <f t="shared" si="3"/>
        <v>11.33255177803829</v>
      </c>
      <c r="AY11" s="69">
        <f t="shared" si="3"/>
        <v>12.314308053166535</v>
      </c>
      <c r="AZ11" s="69">
        <f t="shared" si="3"/>
        <v>12.131782945736447</v>
      </c>
      <c r="BA11" s="69">
        <f t="shared" si="3"/>
        <v>11.166347992351833</v>
      </c>
      <c r="BB11" s="69">
        <f t="shared" si="3"/>
        <v>8.7118391660461434</v>
      </c>
      <c r="BC11" s="69">
        <f t="shared" si="3"/>
        <v>7.0484581497797461</v>
      </c>
      <c r="BD11" s="69">
        <f t="shared" si="3"/>
        <v>7.3019350127783822</v>
      </c>
      <c r="BE11" s="69">
        <f t="shared" si="3"/>
        <v>7.5155052900401254</v>
      </c>
      <c r="BF11" s="69">
        <f t="shared" si="3"/>
        <v>6.9489685124864087</v>
      </c>
      <c r="BG11" s="69">
        <f t="shared" si="3"/>
        <v>5.1391862955032286</v>
      </c>
      <c r="BH11" s="69">
        <f t="shared" si="3"/>
        <v>4.0722379603399306</v>
      </c>
      <c r="BI11" s="69">
        <f t="shared" si="3"/>
        <v>3.3802816901408406</v>
      </c>
      <c r="BJ11" s="69">
        <f t="shared" si="3"/>
        <v>2.6325026325026313</v>
      </c>
      <c r="BK11" s="69">
        <f t="shared" si="3"/>
        <v>1.2530455969369969</v>
      </c>
      <c r="BL11" s="69">
        <f t="shared" si="3"/>
        <v>1.1061182163843775</v>
      </c>
      <c r="BM11" s="69">
        <f t="shared" si="3"/>
        <v>0.48159614723080058</v>
      </c>
      <c r="BN11" s="69">
        <f t="shared" si="3"/>
        <v>0.68493150684931781</v>
      </c>
      <c r="BO11" s="69">
        <f t="shared" si="3"/>
        <v>0.48010973936900569</v>
      </c>
      <c r="BP11" s="69">
        <f t="shared" si="3"/>
        <v>0.17012589316094395</v>
      </c>
      <c r="BQ11" s="69">
        <f t="shared" si="4"/>
        <v>-0.16966406515100951</v>
      </c>
      <c r="BR11" s="69">
        <f t="shared" si="4"/>
        <v>-0.47377326565142264</v>
      </c>
      <c r="BS11" s="69">
        <f t="shared" si="4"/>
        <v>-0.9164969450101923</v>
      </c>
      <c r="BT11" s="69">
        <f t="shared" si="4"/>
        <v>-1.667233752977193</v>
      </c>
      <c r="BU11" s="69">
        <f t="shared" si="4"/>
        <v>-2.2479564032697574</v>
      </c>
      <c r="BV11" s="69">
        <f t="shared" si="4"/>
        <v>-2.2913816689466349</v>
      </c>
      <c r="BW11" s="69">
        <f t="shared" si="4"/>
        <v>-1.8563080096252849</v>
      </c>
      <c r="BX11" s="69">
        <f t="shared" si="4"/>
        <v>-2.085470085470098</v>
      </c>
      <c r="BY11" s="69">
        <f t="shared" si="4"/>
        <v>-1.1297500855871334</v>
      </c>
      <c r="BZ11" s="69">
        <f t="shared" si="4"/>
        <v>-1.3945578231292499</v>
      </c>
      <c r="CA11" s="69">
        <f t="shared" si="4"/>
        <v>-0.51194539249146409</v>
      </c>
      <c r="CB11" s="69">
        <f t="shared" si="4"/>
        <v>-1.0869565217391131</v>
      </c>
      <c r="CC11" s="69">
        <f t="shared" si="4"/>
        <v>-0.27192386131883461</v>
      </c>
      <c r="CD11" s="69">
        <f t="shared" si="4"/>
        <v>-0.17001020061203631</v>
      </c>
      <c r="CE11" s="69">
        <f t="shared" si="4"/>
        <v>0.82219938335044152</v>
      </c>
      <c r="CF11" s="69">
        <f t="shared" si="4"/>
        <v>2.076124567474058</v>
      </c>
      <c r="CG11" s="69">
        <f t="shared" si="4"/>
        <v>3.2404181184668923</v>
      </c>
      <c r="CH11" s="69">
        <f t="shared" si="4"/>
        <v>4.2702135106755357</v>
      </c>
      <c r="CI11" s="69">
        <f t="shared" si="4"/>
        <v>4.3432574430823045</v>
      </c>
      <c r="CJ11" s="69">
        <f t="shared" si="4"/>
        <v>3.8756983240223697</v>
      </c>
      <c r="CK11" s="69">
        <f t="shared" si="4"/>
        <v>2.8739612188365848</v>
      </c>
      <c r="CL11" s="69">
        <f t="shared" si="4"/>
        <v>2.0696791997240283</v>
      </c>
      <c r="CM11" s="69">
        <f t="shared" si="4"/>
        <v>1.2349914236706727</v>
      </c>
      <c r="CN11" s="69">
        <f t="shared" si="4"/>
        <v>1.6826923076922906</v>
      </c>
      <c r="CO11" s="69">
        <f t="shared" si="4"/>
        <v>0.40899795501023739</v>
      </c>
      <c r="CP11" s="69">
        <f t="shared" si="4"/>
        <v>0.47683923705721387</v>
      </c>
      <c r="CQ11" s="69">
        <f t="shared" si="4"/>
        <v>-6.7957866122969612E-2</v>
      </c>
      <c r="CR11" s="69">
        <f t="shared" si="4"/>
        <v>0.50847457627118953</v>
      </c>
      <c r="CS11" s="69">
        <f t="shared" si="4"/>
        <v>0.67499156260546478</v>
      </c>
      <c r="CT11" s="69">
        <f t="shared" si="4"/>
        <v>0.20140986908359082</v>
      </c>
      <c r="CU11" s="69">
        <f t="shared" si="4"/>
        <v>0.36925142665324984</v>
      </c>
      <c r="CV11" s="69">
        <f t="shared" si="4"/>
        <v>0.26890756302520025</v>
      </c>
      <c r="CW11" s="69">
        <f t="shared" si="4"/>
        <v>0.74049141703127486</v>
      </c>
      <c r="CX11" s="69">
        <f t="shared" si="4"/>
        <v>1.4531936465022044</v>
      </c>
      <c r="CY11" s="69">
        <f t="shared" si="4"/>
        <v>1.7960013554727094</v>
      </c>
      <c r="CZ11" s="69">
        <f t="shared" si="4"/>
        <v>1.7899358324890091</v>
      </c>
      <c r="DA11" s="69">
        <f t="shared" si="4"/>
        <v>1.9008825526137141</v>
      </c>
      <c r="DB11" s="69">
        <f t="shared" si="4"/>
        <v>1.4915254237288122</v>
      </c>
      <c r="DC11" s="69">
        <f t="shared" si="4"/>
        <v>1.4280856851411006</v>
      </c>
      <c r="DD11" s="69">
        <f t="shared" si="4"/>
        <v>0.57335581787520962</v>
      </c>
      <c r="DE11" s="69">
        <f t="shared" si="4"/>
        <v>0.20113979215554689</v>
      </c>
      <c r="DF11" s="69">
        <f t="shared" si="4"/>
        <v>0.8040201005025116</v>
      </c>
      <c r="DG11" s="69">
        <f t="shared" si="4"/>
        <v>1.7056856187291025</v>
      </c>
      <c r="DH11" s="69">
        <f t="shared" si="4"/>
        <v>2.4472008045591798</v>
      </c>
      <c r="DI11" s="69">
        <f t="shared" si="4"/>
        <v>1.9044437019712923</v>
      </c>
      <c r="DJ11" s="69">
        <f t="shared" si="4"/>
        <v>0.9660226515656456</v>
      </c>
      <c r="DK11" s="69">
        <f t="shared" si="4"/>
        <v>1.0319573901464762</v>
      </c>
      <c r="DL11" s="69">
        <f t="shared" si="4"/>
        <v>0.4644990046450026</v>
      </c>
      <c r="DM11" s="69">
        <f t="shared" si="4"/>
        <v>1.4656895403064807</v>
      </c>
      <c r="DN11" s="69">
        <f t="shared" si="4"/>
        <v>1.7702070808283343</v>
      </c>
      <c r="DO11" s="69">
        <f t="shared" si="4"/>
        <v>2.6818638954073215</v>
      </c>
      <c r="DP11" s="69">
        <f t="shared" si="4"/>
        <v>2.649228705566764</v>
      </c>
      <c r="DQ11" s="69">
        <f t="shared" si="4"/>
        <v>2.0073603211776536</v>
      </c>
      <c r="DR11" s="69">
        <f t="shared" si="4"/>
        <v>1.0302426055167846</v>
      </c>
      <c r="DS11" s="69">
        <f t="shared" si="4"/>
        <v>0.46037487668528776</v>
      </c>
      <c r="DT11" s="69">
        <f t="shared" si="4"/>
        <v>0.81806282722511892</v>
      </c>
      <c r="DU11" s="69">
        <f t="shared" si="4"/>
        <v>1.9672131147540961</v>
      </c>
      <c r="DV11" s="69">
        <f t="shared" si="4"/>
        <v>3.167271527548654</v>
      </c>
      <c r="DW11" s="69">
        <f t="shared" si="4"/>
        <v>3.4266886326194346</v>
      </c>
      <c r="DX11" s="69">
        <f t="shared" si="4"/>
        <v>3.8309114927344678</v>
      </c>
      <c r="DY11" s="69">
        <f t="shared" si="4"/>
        <v>3.7426132632961018</v>
      </c>
      <c r="DZ11" s="69">
        <f t="shared" si="4"/>
        <v>4.2008532983262015</v>
      </c>
      <c r="EA11" s="69">
        <f t="shared" si="4"/>
        <v>3.623898139079329</v>
      </c>
      <c r="EB11" s="69">
        <f t="shared" si="4"/>
        <v>4.0182946749428128</v>
      </c>
      <c r="EC11" s="69">
        <f t="shared" si="5"/>
        <v>4.8540505083634056</v>
      </c>
      <c r="ED11" s="69">
        <f t="shared" si="5"/>
        <v>5.986842105263146</v>
      </c>
      <c r="EE11" s="69">
        <f t="shared" si="5"/>
        <v>4.7463175122749668</v>
      </c>
      <c r="EF11" s="69">
        <f t="shared" si="5"/>
        <v>3.7974683544303556</v>
      </c>
      <c r="EG11" s="69">
        <f t="shared" si="5"/>
        <v>2.5401929260450151</v>
      </c>
      <c r="EH11" s="69">
        <f t="shared" si="5"/>
        <v>3.006076111288758</v>
      </c>
      <c r="EI11" s="69">
        <f t="shared" si="5"/>
        <v>2.8671551449506172</v>
      </c>
      <c r="EJ11" s="69">
        <f t="shared" si="5"/>
        <v>2.7671755725190872</v>
      </c>
      <c r="EK11" s="69">
        <f t="shared" si="5"/>
        <v>1.4556962025316533</v>
      </c>
      <c r="EL11" s="68"/>
      <c r="EM11" s="68"/>
      <c r="EN11" s="68"/>
      <c r="EO11" s="68"/>
      <c r="EP11" s="68"/>
      <c r="EQ11" s="68"/>
      <c r="ER11" s="68"/>
      <c r="ES11" s="68"/>
      <c r="ET11" s="68"/>
      <c r="EU11" s="68"/>
      <c r="EV11" s="68"/>
      <c r="EW11" s="68"/>
    </row>
    <row r="12" spans="1:153" x14ac:dyDescent="0.2">
      <c r="A12" s="66" t="str">
        <f>+A5</f>
        <v>France industrial production</v>
      </c>
      <c r="B12" s="68"/>
      <c r="C12" s="68"/>
      <c r="D12" s="69">
        <f t="shared" si="6"/>
        <v>2.3428232502965551</v>
      </c>
      <c r="E12" s="69">
        <f t="shared" si="3"/>
        <v>2.5230038587117809</v>
      </c>
      <c r="F12" s="69">
        <f t="shared" si="3"/>
        <v>2.0894643908181187</v>
      </c>
      <c r="G12" s="69">
        <f t="shared" si="3"/>
        <v>1.7590149516270914</v>
      </c>
      <c r="H12" s="69">
        <f t="shared" si="3"/>
        <v>2.1681804863756371</v>
      </c>
      <c r="I12" s="69">
        <f t="shared" si="3"/>
        <v>2.7908343125734536</v>
      </c>
      <c r="J12" s="69">
        <f t="shared" si="3"/>
        <v>2.6478375992939007</v>
      </c>
      <c r="K12" s="69">
        <f t="shared" si="3"/>
        <v>2.6408450704225261</v>
      </c>
      <c r="L12" s="69">
        <f t="shared" si="3"/>
        <v>1.9072769953051516</v>
      </c>
      <c r="M12" s="69">
        <f t="shared" si="3"/>
        <v>1.6613232293791746</v>
      </c>
      <c r="N12" s="69">
        <f t="shared" si="3"/>
        <v>1.5720524017467374</v>
      </c>
      <c r="O12" s="69">
        <f t="shared" si="3"/>
        <v>1.446759259259256</v>
      </c>
      <c r="P12" s="69">
        <f t="shared" si="3"/>
        <v>1.4488554042306534</v>
      </c>
      <c r="Q12" s="69">
        <f t="shared" si="3"/>
        <v>1.5344528083381936</v>
      </c>
      <c r="R12" s="69">
        <f t="shared" si="3"/>
        <v>-0.14413375612568613</v>
      </c>
      <c r="S12" s="69">
        <f t="shared" si="3"/>
        <v>-0.86430423509075149</v>
      </c>
      <c r="T12" s="69">
        <f t="shared" si="3"/>
        <v>-2.4089475193576293</v>
      </c>
      <c r="U12" s="69">
        <f t="shared" si="3"/>
        <v>-3.0008573878250955</v>
      </c>
      <c r="V12" s="69">
        <f t="shared" si="3"/>
        <v>-3.3247348810547361</v>
      </c>
      <c r="W12" s="69">
        <f t="shared" si="3"/>
        <v>-4.6026300743281956</v>
      </c>
      <c r="X12" s="69">
        <f t="shared" si="3"/>
        <v>-5.8162971494385101</v>
      </c>
      <c r="Y12" s="69">
        <f t="shared" si="3"/>
        <v>-7.9701834862385361</v>
      </c>
      <c r="Z12" s="69">
        <f t="shared" si="3"/>
        <v>-10.490111779879619</v>
      </c>
      <c r="AA12" s="69">
        <f t="shared" si="3"/>
        <v>-12.264689104392467</v>
      </c>
      <c r="AB12" s="69">
        <f t="shared" si="3"/>
        <v>-13.653241930876902</v>
      </c>
      <c r="AC12" s="69">
        <f t="shared" si="3"/>
        <v>-14.456800684345605</v>
      </c>
      <c r="AD12" s="69">
        <f t="shared" si="3"/>
        <v>-13.6258660508083</v>
      </c>
      <c r="AE12" s="69">
        <f t="shared" si="3"/>
        <v>-12.816041848299919</v>
      </c>
      <c r="AF12" s="69">
        <f t="shared" si="3"/>
        <v>-11.342932706435494</v>
      </c>
      <c r="AG12" s="69">
        <f t="shared" si="3"/>
        <v>-11.284619917501459</v>
      </c>
      <c r="AH12" s="69">
        <f t="shared" si="3"/>
        <v>-10.465461013934185</v>
      </c>
      <c r="AI12" s="69">
        <f t="shared" si="3"/>
        <v>-9.2897812406352855</v>
      </c>
      <c r="AJ12" s="69">
        <f t="shared" si="3"/>
        <v>-6.6646285539590622</v>
      </c>
      <c r="AK12" s="69">
        <f t="shared" si="3"/>
        <v>-5.3894080996884757</v>
      </c>
      <c r="AL12" s="69">
        <f t="shared" si="3"/>
        <v>-2.5936599423631024</v>
      </c>
      <c r="AM12" s="69">
        <f t="shared" si="3"/>
        <v>-1.3328998699609906</v>
      </c>
      <c r="AN12" s="69">
        <f t="shared" si="3"/>
        <v>1.5216672179953816</v>
      </c>
      <c r="AO12" s="69">
        <f t="shared" si="3"/>
        <v>2.6666666666666616</v>
      </c>
      <c r="AP12" s="69">
        <f t="shared" si="3"/>
        <v>3.7433155080213831</v>
      </c>
      <c r="AQ12" s="69">
        <f t="shared" si="3"/>
        <v>3.499999999999992</v>
      </c>
      <c r="AR12" s="69">
        <f t="shared" si="3"/>
        <v>3.115677825654628</v>
      </c>
      <c r="AS12" s="69">
        <f t="shared" si="3"/>
        <v>2.5572899368980329</v>
      </c>
      <c r="AT12" s="69">
        <f t="shared" si="3"/>
        <v>2.251655629139071</v>
      </c>
      <c r="AU12" s="69">
        <f t="shared" si="3"/>
        <v>2.1473406012553431</v>
      </c>
      <c r="AV12" s="69">
        <f t="shared" si="3"/>
        <v>2.0635440550278661</v>
      </c>
      <c r="AW12" s="69">
        <f t="shared" si="3"/>
        <v>2.2061244649324907</v>
      </c>
      <c r="AX12" s="69">
        <f t="shared" si="3"/>
        <v>2.9585798816567754</v>
      </c>
      <c r="AY12" s="69">
        <f t="shared" si="3"/>
        <v>4.2504118616144781</v>
      </c>
      <c r="AZ12" s="69">
        <f t="shared" si="3"/>
        <v>4.0078201368523914</v>
      </c>
      <c r="BA12" s="69">
        <f t="shared" si="3"/>
        <v>2.6298701298701266</v>
      </c>
      <c r="BB12" s="69">
        <f t="shared" si="3"/>
        <v>1.7396907216495006</v>
      </c>
      <c r="BC12" s="69">
        <f t="shared" si="3"/>
        <v>1.1272141706924366</v>
      </c>
      <c r="BD12" s="69">
        <f t="shared" si="3"/>
        <v>1.2214721954355356</v>
      </c>
      <c r="BE12" s="69">
        <f t="shared" si="3"/>
        <v>1.0686528497409364</v>
      </c>
      <c r="BF12" s="69">
        <f t="shared" si="3"/>
        <v>1.0686528497409364</v>
      </c>
      <c r="BG12" s="69">
        <f t="shared" si="3"/>
        <v>0.54980595084088701</v>
      </c>
      <c r="BH12" s="69">
        <f t="shared" si="3"/>
        <v>3.2092426187402268E-2</v>
      </c>
      <c r="BI12" s="69">
        <f t="shared" si="3"/>
        <v>3.2216494845371813E-2</v>
      </c>
      <c r="BJ12" s="69">
        <f t="shared" si="3"/>
        <v>-0.89399744572158379</v>
      </c>
      <c r="BK12" s="69">
        <f t="shared" si="3"/>
        <v>-3.1605562579013813</v>
      </c>
      <c r="BL12" s="69">
        <f t="shared" si="3"/>
        <v>-4.0413533834586346</v>
      </c>
      <c r="BM12" s="69">
        <f t="shared" si="3"/>
        <v>-3.4482758620689613</v>
      </c>
      <c r="BN12" s="69">
        <f t="shared" si="3"/>
        <v>-3.2932235592146974</v>
      </c>
      <c r="BO12" s="69">
        <f t="shared" si="3"/>
        <v>-3.1847133757961887</v>
      </c>
      <c r="BP12" s="69">
        <f t="shared" si="3"/>
        <v>-3.6837091140044298</v>
      </c>
      <c r="BQ12" s="69">
        <f t="shared" si="4"/>
        <v>-2.1147068247356793</v>
      </c>
      <c r="BR12" s="69">
        <f t="shared" si="4"/>
        <v>-2.0826658122396702</v>
      </c>
      <c r="BS12" s="69">
        <f t="shared" si="4"/>
        <v>-2.2193631392730784</v>
      </c>
      <c r="BT12" s="69">
        <f t="shared" si="4"/>
        <v>-3.5290343278793435</v>
      </c>
      <c r="BU12" s="69">
        <f t="shared" si="4"/>
        <v>-3.0273752012882404</v>
      </c>
      <c r="BV12" s="69">
        <f t="shared" si="4"/>
        <v>-3.1894329896907103</v>
      </c>
      <c r="BW12" s="69">
        <f t="shared" si="4"/>
        <v>-1.5013054830287031</v>
      </c>
      <c r="BX12" s="69">
        <f t="shared" si="4"/>
        <v>-1.7303297420829367</v>
      </c>
      <c r="BY12" s="69">
        <f t="shared" si="4"/>
        <v>-0.42595019659240618</v>
      </c>
      <c r="BZ12" s="69">
        <f t="shared" si="4"/>
        <v>-0.39292730844794344</v>
      </c>
      <c r="CA12" s="69">
        <f t="shared" si="4"/>
        <v>0.26315789473683182</v>
      </c>
      <c r="CB12" s="69">
        <f t="shared" si="4"/>
        <v>0.16485328058026827</v>
      </c>
      <c r="CC12" s="69">
        <f t="shared" si="4"/>
        <v>-0.94926350245497781</v>
      </c>
      <c r="CD12" s="69">
        <f t="shared" si="4"/>
        <v>-1.1780104712041939</v>
      </c>
      <c r="CE12" s="69">
        <f t="shared" si="4"/>
        <v>-0.92105263157892248</v>
      </c>
      <c r="CF12" s="69">
        <f t="shared" si="4"/>
        <v>0.49883604921847624</v>
      </c>
      <c r="CG12" s="69">
        <f t="shared" si="4"/>
        <v>0.46496180670871912</v>
      </c>
      <c r="CH12" s="69">
        <f t="shared" si="4"/>
        <v>0.43261231281197521</v>
      </c>
      <c r="CI12" s="69">
        <f t="shared" si="4"/>
        <v>-0.13253810470512661</v>
      </c>
      <c r="CJ12" s="69">
        <f t="shared" si="4"/>
        <v>-6.6445182724250706E-2</v>
      </c>
      <c r="CK12" s="69">
        <f t="shared" si="4"/>
        <v>-0.888450148075004</v>
      </c>
      <c r="CL12" s="69">
        <f t="shared" si="4"/>
        <v>-1.8737672583826304</v>
      </c>
      <c r="CM12" s="69">
        <f t="shared" si="4"/>
        <v>-2.1653543307086243</v>
      </c>
      <c r="CN12" s="69">
        <f t="shared" si="4"/>
        <v>-1.8433179723502113</v>
      </c>
      <c r="CO12" s="69">
        <f t="shared" si="4"/>
        <v>-1.1566424322538071</v>
      </c>
      <c r="CP12" s="69">
        <f t="shared" si="4"/>
        <v>-1.1258278145695244</v>
      </c>
      <c r="CQ12" s="69">
        <f t="shared" si="4"/>
        <v>-1.4276228419655035</v>
      </c>
      <c r="CR12" s="69">
        <f t="shared" si="4"/>
        <v>-2.3494374586366606</v>
      </c>
      <c r="CS12" s="69">
        <f t="shared" si="4"/>
        <v>-2.148760330578503</v>
      </c>
      <c r="CT12" s="69">
        <f t="shared" si="4"/>
        <v>-1.3585155732273146</v>
      </c>
      <c r="CU12" s="69">
        <f t="shared" si="4"/>
        <v>-0.19907100199071381</v>
      </c>
      <c r="CV12" s="69">
        <f t="shared" si="4"/>
        <v>0.19946808510638014</v>
      </c>
      <c r="CW12" s="69">
        <f t="shared" si="4"/>
        <v>-0.13280212483401943</v>
      </c>
      <c r="CX12" s="69">
        <f t="shared" si="4"/>
        <v>0.63651591289781706</v>
      </c>
      <c r="CY12" s="69">
        <f t="shared" si="4"/>
        <v>0.60362173038226441</v>
      </c>
      <c r="CZ12" s="69">
        <f t="shared" si="4"/>
        <v>0.53655264922869428</v>
      </c>
      <c r="DA12" s="69">
        <f t="shared" si="4"/>
        <v>0.26746907388832675</v>
      </c>
      <c r="DB12" s="69">
        <f t="shared" si="4"/>
        <v>0.33489618218349726</v>
      </c>
      <c r="DC12" s="69">
        <f t="shared" si="4"/>
        <v>1.3809363422027765</v>
      </c>
      <c r="DD12" s="69">
        <f t="shared" si="4"/>
        <v>1.9315486275838678</v>
      </c>
      <c r="DE12" s="69">
        <f t="shared" si="4"/>
        <v>1.182432432432412</v>
      </c>
      <c r="DF12" s="69">
        <f t="shared" si="4"/>
        <v>1.0077258985556004</v>
      </c>
      <c r="DG12" s="69">
        <f t="shared" si="4"/>
        <v>-9.9734042553167868E-2</v>
      </c>
      <c r="DH12" s="69">
        <f t="shared" si="4"/>
        <v>-0.29860650298604297</v>
      </c>
      <c r="DI12" s="69">
        <f t="shared" si="4"/>
        <v>-0.56515957446807707</v>
      </c>
      <c r="DJ12" s="69">
        <f t="shared" si="4"/>
        <v>-0.46604527296936205</v>
      </c>
      <c r="DK12" s="69">
        <f t="shared" si="4"/>
        <v>-0.2666666666666706</v>
      </c>
      <c r="DL12" s="69">
        <f t="shared" si="4"/>
        <v>-0.6004002668445696</v>
      </c>
      <c r="DM12" s="69">
        <f t="shared" si="4"/>
        <v>-3.3344448149386086E-2</v>
      </c>
      <c r="DN12" s="69">
        <f t="shared" si="4"/>
        <v>0.26702269692924219</v>
      </c>
      <c r="DO12" s="69">
        <f t="shared" si="4"/>
        <v>3.3222591362136455E-2</v>
      </c>
      <c r="DP12" s="69">
        <f t="shared" si="4"/>
        <v>0.33244680851061137</v>
      </c>
      <c r="DQ12" s="69">
        <f t="shared" si="4"/>
        <v>1.0350584307178723</v>
      </c>
      <c r="DR12" s="69">
        <f t="shared" si="4"/>
        <v>1.1306950448952469</v>
      </c>
      <c r="DS12" s="69">
        <f t="shared" si="4"/>
        <v>0.83194675540765317</v>
      </c>
      <c r="DT12" s="69">
        <f t="shared" si="4"/>
        <v>1.3643926788685645</v>
      </c>
      <c r="DU12" s="69">
        <f t="shared" si="4"/>
        <v>1.905717151454378</v>
      </c>
      <c r="DV12" s="69">
        <f t="shared" si="4"/>
        <v>2.7424749163879714</v>
      </c>
      <c r="DW12" s="69">
        <f t="shared" si="4"/>
        <v>2.5735294117647189</v>
      </c>
      <c r="DX12" s="69">
        <f t="shared" si="4"/>
        <v>3.2550335570469713</v>
      </c>
      <c r="DY12" s="69">
        <f t="shared" si="4"/>
        <v>2.5016677785190344</v>
      </c>
      <c r="DZ12" s="69">
        <f t="shared" si="4"/>
        <v>2.6298268974700445</v>
      </c>
      <c r="EA12" s="69">
        <f t="shared" si="4"/>
        <v>2.8894055131185592</v>
      </c>
      <c r="EB12" s="69">
        <f t="shared" si="4"/>
        <v>2.9489728296885565</v>
      </c>
      <c r="EC12" s="69">
        <f t="shared" si="5"/>
        <v>3.4368803701255723</v>
      </c>
      <c r="ED12" s="69">
        <f t="shared" si="5"/>
        <v>2.3018743834265054</v>
      </c>
      <c r="EE12" s="69">
        <f t="shared" si="5"/>
        <v>2.6732673267326756</v>
      </c>
      <c r="EF12" s="69">
        <f t="shared" si="5"/>
        <v>1.5101772816808801</v>
      </c>
      <c r="EG12" s="69">
        <f t="shared" si="5"/>
        <v>1.870078740157477</v>
      </c>
      <c r="EH12" s="69">
        <f t="shared" si="5"/>
        <v>0.52083333333332593</v>
      </c>
      <c r="EI12" s="69">
        <f t="shared" si="5"/>
        <v>0.81459758879112165</v>
      </c>
      <c r="EJ12" s="69">
        <f t="shared" si="5"/>
        <v>0.74748131296717979</v>
      </c>
      <c r="EK12" s="69">
        <f t="shared" si="5"/>
        <v>1.5945330296127658</v>
      </c>
      <c r="EL12" s="68"/>
      <c r="EM12" s="68"/>
      <c r="EN12" s="68"/>
      <c r="EO12" s="68"/>
      <c r="EP12" s="68"/>
      <c r="EQ12" s="68"/>
      <c r="ER12" s="68"/>
      <c r="ES12" s="68"/>
      <c r="ET12" s="68"/>
      <c r="EU12" s="68"/>
      <c r="EV12" s="68"/>
      <c r="EW12" s="68"/>
    </row>
    <row r="13" spans="1:153" x14ac:dyDescent="0.2">
      <c r="A13" s="66" t="str">
        <f>+A6</f>
        <v>Italy industrial production</v>
      </c>
      <c r="B13" s="68"/>
      <c r="C13" s="68"/>
      <c r="D13" s="69">
        <f t="shared" si="6"/>
        <v>5.0561797752809223</v>
      </c>
      <c r="E13" s="69">
        <f t="shared" si="3"/>
        <v>4.5015259409969755</v>
      </c>
      <c r="F13" s="69">
        <f t="shared" si="3"/>
        <v>4.0981533012901528</v>
      </c>
      <c r="G13" s="69">
        <f t="shared" si="3"/>
        <v>3.3509700176366675</v>
      </c>
      <c r="H13" s="69">
        <f t="shared" si="3"/>
        <v>3.0858003010536761</v>
      </c>
      <c r="I13" s="69">
        <f t="shared" si="3"/>
        <v>3.379224030037542</v>
      </c>
      <c r="J13" s="69">
        <f t="shared" si="3"/>
        <v>3.6786786786786596</v>
      </c>
      <c r="K13" s="69">
        <f t="shared" si="3"/>
        <v>2.9821073558648159</v>
      </c>
      <c r="L13" s="69">
        <f t="shared" si="3"/>
        <v>1.6831683168316847</v>
      </c>
      <c r="M13" s="69">
        <f t="shared" si="3"/>
        <v>-0.99514563106796183</v>
      </c>
      <c r="N13" s="69">
        <f t="shared" si="3"/>
        <v>-0.53165780570324506</v>
      </c>
      <c r="O13" s="69">
        <f t="shared" si="3"/>
        <v>4.8192771084343278E-2</v>
      </c>
      <c r="P13" s="69">
        <f t="shared" si="3"/>
        <v>2.1390374331550444</v>
      </c>
      <c r="Q13" s="69">
        <f t="shared" si="3"/>
        <v>2.0442930153321992</v>
      </c>
      <c r="R13" s="69">
        <f t="shared" si="3"/>
        <v>0.7776427703523936</v>
      </c>
      <c r="S13" s="69">
        <f t="shared" si="3"/>
        <v>9.7513408093630183E-2</v>
      </c>
      <c r="T13" s="69">
        <f t="shared" si="3"/>
        <v>-1.849598442443412</v>
      </c>
      <c r="U13" s="69">
        <f t="shared" si="3"/>
        <v>-3.6803874092009692</v>
      </c>
      <c r="V13" s="69">
        <f t="shared" si="3"/>
        <v>-5.7204923968138921</v>
      </c>
      <c r="W13" s="69">
        <f t="shared" si="3"/>
        <v>-7.2393822393822198</v>
      </c>
      <c r="X13" s="69">
        <f t="shared" si="3"/>
        <v>-8.0574488802336965</v>
      </c>
      <c r="Y13" s="69">
        <f>(AVERAGE(AI6:AK6)/AVERAGE(W6:Y6)-1)*100</f>
        <v>-10.198578082863442</v>
      </c>
      <c r="Z13" s="69">
        <f t="shared" si="3"/>
        <v>-13.921282798833801</v>
      </c>
      <c r="AA13" s="69">
        <f t="shared" si="3"/>
        <v>-17.052023121387293</v>
      </c>
      <c r="AB13" s="69">
        <f t="shared" si="3"/>
        <v>-19.942884340790091</v>
      </c>
      <c r="AC13" s="69">
        <f t="shared" si="3"/>
        <v>-21.154304793703794</v>
      </c>
      <c r="AD13" s="69">
        <f t="shared" si="3"/>
        <v>-20.930793344586462</v>
      </c>
      <c r="AE13" s="69">
        <f t="shared" si="3"/>
        <v>-20.409157330735518</v>
      </c>
      <c r="AF13" s="69">
        <f t="shared" si="3"/>
        <v>-18.72055541780313</v>
      </c>
      <c r="AG13" s="69">
        <f t="shared" si="3"/>
        <v>-18.72800402212167</v>
      </c>
      <c r="AH13" s="69">
        <f t="shared" si="3"/>
        <v>-16.845878136200742</v>
      </c>
      <c r="AI13" s="69">
        <f t="shared" si="3"/>
        <v>-15.140478668054113</v>
      </c>
      <c r="AJ13" s="69">
        <f t="shared" si="3"/>
        <v>-12.07307386814932</v>
      </c>
      <c r="AK13" s="69">
        <f t="shared" si="3"/>
        <v>-9.2547092547092582</v>
      </c>
      <c r="AL13" s="69">
        <f t="shared" si="3"/>
        <v>-5.3626869884278889</v>
      </c>
      <c r="AM13" s="69">
        <f t="shared" si="3"/>
        <v>-2.4099883855981274</v>
      </c>
      <c r="AN13" s="69">
        <f t="shared" si="3"/>
        <v>0.98097502972651629</v>
      </c>
      <c r="AO13" s="69">
        <f t="shared" si="3"/>
        <v>2.8735632183908066</v>
      </c>
      <c r="AP13" s="69">
        <f t="shared" si="3"/>
        <v>4.1781030802073849</v>
      </c>
      <c r="AQ13" s="69">
        <f t="shared" si="3"/>
        <v>5.3855569155446981</v>
      </c>
      <c r="AR13" s="69">
        <f t="shared" si="3"/>
        <v>5.6131787675411715</v>
      </c>
      <c r="AS13" s="69">
        <f t="shared" si="3"/>
        <v>7.3615836684194358</v>
      </c>
      <c r="AT13" s="69">
        <f t="shared" si="3"/>
        <v>6.6810344827586299</v>
      </c>
      <c r="AU13" s="69">
        <f t="shared" si="3"/>
        <v>6.2231759656652175</v>
      </c>
      <c r="AV13" s="69">
        <f t="shared" si="3"/>
        <v>4.6973803071364006</v>
      </c>
      <c r="AW13" s="69">
        <f t="shared" si="3"/>
        <v>4.933814681107096</v>
      </c>
      <c r="AX13" s="69">
        <f t="shared" si="3"/>
        <v>3.9367730390694966</v>
      </c>
      <c r="AY13" s="69">
        <f t="shared" si="3"/>
        <v>4.4332044034513407</v>
      </c>
      <c r="AZ13" s="69">
        <f t="shared" si="3"/>
        <v>3.5030909626140749</v>
      </c>
      <c r="BA13" s="69">
        <f t="shared" si="3"/>
        <v>4.1752425757130229</v>
      </c>
      <c r="BB13" s="69">
        <f t="shared" si="3"/>
        <v>2.9859484777517542</v>
      </c>
      <c r="BC13" s="69">
        <f t="shared" si="3"/>
        <v>1.4227642276422703</v>
      </c>
      <c r="BD13" s="69">
        <f t="shared" si="3"/>
        <v>-0.28885037550548942</v>
      </c>
      <c r="BE13" s="69">
        <f t="shared" si="3"/>
        <v>-0.34572169403630504</v>
      </c>
      <c r="BF13" s="69">
        <f t="shared" si="3"/>
        <v>-0.77922077922076838</v>
      </c>
      <c r="BG13" s="69">
        <f t="shared" si="3"/>
        <v>-1.5873015873015817</v>
      </c>
      <c r="BH13" s="69">
        <f t="shared" si="3"/>
        <v>-3.163646821972943</v>
      </c>
      <c r="BI13" s="69">
        <f t="shared" si="3"/>
        <v>-3.4116972477064245</v>
      </c>
      <c r="BJ13" s="69">
        <f t="shared" si="3"/>
        <v>-4.0746054519368746</v>
      </c>
      <c r="BK13" s="69">
        <f t="shared" si="3"/>
        <v>-6.2393162393162394</v>
      </c>
      <c r="BL13" s="69">
        <f t="shared" si="3"/>
        <v>-7.3378839590443672</v>
      </c>
      <c r="BM13" s="69">
        <f t="shared" si="3"/>
        <v>-8.6367485182049286</v>
      </c>
      <c r="BN13" s="69">
        <f t="shared" si="3"/>
        <v>-7.7032404775440604</v>
      </c>
      <c r="BO13" s="69">
        <f t="shared" si="3"/>
        <v>-8.1019181219582066</v>
      </c>
      <c r="BP13" s="69">
        <f t="shared" si="3"/>
        <v>-7.0973348783314076</v>
      </c>
      <c r="BQ13" s="69">
        <f t="shared" si="4"/>
        <v>-7.4588031222896696</v>
      </c>
      <c r="BR13" s="69">
        <f t="shared" si="4"/>
        <v>-7.0680628272251411</v>
      </c>
      <c r="BS13" s="69">
        <f t="shared" si="4"/>
        <v>-7.0087976539589425</v>
      </c>
      <c r="BT13" s="69">
        <f t="shared" si="4"/>
        <v>-7.276507276507294</v>
      </c>
      <c r="BU13" s="69">
        <f t="shared" si="4"/>
        <v>-8.043929949539919</v>
      </c>
      <c r="BV13" s="69">
        <f t="shared" si="4"/>
        <v>-7.6577924020341133</v>
      </c>
      <c r="BW13" s="69">
        <f t="shared" si="4"/>
        <v>-6.1987237921604432</v>
      </c>
      <c r="BX13" s="69">
        <f t="shared" si="4"/>
        <v>-5.8931860036832484</v>
      </c>
      <c r="BY13" s="69">
        <f t="shared" si="4"/>
        <v>-5.8078467717021853</v>
      </c>
      <c r="BZ13" s="69">
        <f t="shared" si="4"/>
        <v>-6.4059131506005613</v>
      </c>
      <c r="CA13" s="69">
        <f t="shared" si="4"/>
        <v>-4.922118380062301</v>
      </c>
      <c r="CB13" s="69">
        <f t="shared" si="4"/>
        <v>-4.7396320548799498</v>
      </c>
      <c r="CC13" s="69">
        <f t="shared" si="4"/>
        <v>-4.7172758512964652</v>
      </c>
      <c r="CD13" s="69">
        <f t="shared" si="4"/>
        <v>-4.5696400625978129</v>
      </c>
      <c r="CE13" s="69">
        <f t="shared" si="4"/>
        <v>-3.7212235887732592</v>
      </c>
      <c r="CF13" s="69">
        <f t="shared" si="4"/>
        <v>-2.1140294682895466</v>
      </c>
      <c r="CG13" s="69">
        <f t="shared" si="4"/>
        <v>-1.8721755971594645</v>
      </c>
      <c r="CH13" s="69">
        <f t="shared" si="4"/>
        <v>-1.5549076773566539</v>
      </c>
      <c r="CI13" s="69">
        <f t="shared" si="4"/>
        <v>-1.7168772270813037</v>
      </c>
      <c r="CJ13" s="69">
        <f t="shared" si="4"/>
        <v>-1.0437051532942054</v>
      </c>
      <c r="CK13" s="69">
        <f t="shared" si="4"/>
        <v>-0.85273860282060188</v>
      </c>
      <c r="CL13" s="69">
        <f t="shared" si="4"/>
        <v>-1.0200723922342836</v>
      </c>
      <c r="CM13" s="69">
        <f t="shared" si="4"/>
        <v>-1.3761467889908285</v>
      </c>
      <c r="CN13" s="69">
        <f t="shared" si="4"/>
        <v>-1.9639934533551506</v>
      </c>
      <c r="CO13" s="69">
        <f t="shared" si="4"/>
        <v>-1.7704918032786843</v>
      </c>
      <c r="CP13" s="69">
        <f t="shared" si="4"/>
        <v>-2.2958346999015999</v>
      </c>
      <c r="CQ13" s="69">
        <f t="shared" si="4"/>
        <v>-2.3910907304290907</v>
      </c>
      <c r="CR13" s="69">
        <f t="shared" si="4"/>
        <v>-2.8468586387434769</v>
      </c>
      <c r="CS13" s="69">
        <f t="shared" si="4"/>
        <v>-2.1052631578947323</v>
      </c>
      <c r="CT13" s="69">
        <f t="shared" si="4"/>
        <v>-2.1059559065481959</v>
      </c>
      <c r="CU13" s="69">
        <f t="shared" si="4"/>
        <v>-1.4172709294660413</v>
      </c>
      <c r="CV13" s="69">
        <f t="shared" si="4"/>
        <v>-1.2195121951219523</v>
      </c>
      <c r="CW13" s="69">
        <f t="shared" si="4"/>
        <v>-0.59543499834601166</v>
      </c>
      <c r="CX13" s="69">
        <f t="shared" si="4"/>
        <v>0.29920212765957022</v>
      </c>
      <c r="CY13" s="69">
        <f t="shared" si="4"/>
        <v>0.29900332225913928</v>
      </c>
      <c r="CZ13" s="69">
        <f t="shared" si="4"/>
        <v>1.2020033388981721</v>
      </c>
      <c r="DA13" s="69">
        <f t="shared" si="4"/>
        <v>0.53404539385848437</v>
      </c>
      <c r="DB13" s="69">
        <f t="shared" si="4"/>
        <v>1.2084592145015227</v>
      </c>
      <c r="DC13" s="69">
        <f t="shared" si="4"/>
        <v>0.93959731543622471</v>
      </c>
      <c r="DD13" s="69">
        <f t="shared" si="4"/>
        <v>2.0545638262041255</v>
      </c>
      <c r="DE13" s="69">
        <f t="shared" si="4"/>
        <v>1.3776881720430012</v>
      </c>
      <c r="DF13" s="69">
        <f t="shared" si="4"/>
        <v>2.050420168067224</v>
      </c>
      <c r="DG13" s="69">
        <f t="shared" si="4"/>
        <v>1.4376462721497729</v>
      </c>
      <c r="DH13" s="69">
        <f t="shared" si="4"/>
        <v>1.7684351017684508</v>
      </c>
      <c r="DI13" s="69">
        <f t="shared" si="4"/>
        <v>1.5640599001663924</v>
      </c>
      <c r="DJ13" s="69">
        <f t="shared" si="4"/>
        <v>0.99436526350680232</v>
      </c>
      <c r="DK13" s="69">
        <f t="shared" si="4"/>
        <v>0.69559456773766737</v>
      </c>
      <c r="DL13" s="69">
        <f t="shared" si="4"/>
        <v>0</v>
      </c>
      <c r="DM13" s="69">
        <f t="shared" si="4"/>
        <v>1.1620185922974535</v>
      </c>
      <c r="DN13" s="69">
        <f t="shared" si="4"/>
        <v>1.7247097844112824</v>
      </c>
      <c r="DO13" s="69">
        <f t="shared" si="4"/>
        <v>2.2606382978723749</v>
      </c>
      <c r="DP13" s="69">
        <f t="shared" si="4"/>
        <v>1.7821782178217838</v>
      </c>
      <c r="DQ13" s="69">
        <f t="shared" si="4"/>
        <v>2.7510772290354701</v>
      </c>
      <c r="DR13" s="69">
        <f t="shared" si="4"/>
        <v>1.9762845849802479</v>
      </c>
      <c r="DS13" s="69">
        <f t="shared" si="4"/>
        <v>2.3071852340144972</v>
      </c>
      <c r="DT13" s="69">
        <f t="shared" si="4"/>
        <v>1.9672131147540961</v>
      </c>
      <c r="DU13" s="69">
        <f t="shared" si="4"/>
        <v>2.3918741808650168</v>
      </c>
      <c r="DV13" s="69">
        <f t="shared" si="4"/>
        <v>2.8224483098129083</v>
      </c>
      <c r="DW13" s="69">
        <f t="shared" si="4"/>
        <v>3.3552631578947389</v>
      </c>
      <c r="DX13" s="69">
        <f t="shared" si="4"/>
        <v>4.3879907621246828</v>
      </c>
      <c r="DY13" s="69">
        <f t="shared" si="4"/>
        <v>4.6931407942238268</v>
      </c>
      <c r="DZ13" s="69">
        <f t="shared" si="4"/>
        <v>4.1408542549722593</v>
      </c>
      <c r="EA13" s="69">
        <f t="shared" si="4"/>
        <v>3.9011703511053319</v>
      </c>
      <c r="EB13" s="69">
        <f t="shared" ref="EB13" si="7">(AVERAGE(EL6:EN6)/AVERAGE(DZ6:EB6)-1)*100</f>
        <v>3.3073929961089377</v>
      </c>
      <c r="EC13" s="69">
        <f t="shared" si="5"/>
        <v>3.4516129032257981</v>
      </c>
      <c r="ED13" s="69">
        <f t="shared" si="5"/>
        <v>3.9082687338501287</v>
      </c>
      <c r="EE13" s="69">
        <f t="shared" si="5"/>
        <v>3.5760309278350721</v>
      </c>
      <c r="EF13" s="69">
        <f t="shared" si="5"/>
        <v>2.9903536977491818</v>
      </c>
      <c r="EG13" s="69">
        <f t="shared" si="5"/>
        <v>2.2720000000000073</v>
      </c>
      <c r="EH13" s="69">
        <f t="shared" si="5"/>
        <v>2.1704436642196123</v>
      </c>
      <c r="EI13" s="69">
        <f t="shared" si="5"/>
        <v>2.0050922978994246</v>
      </c>
      <c r="EJ13" s="69">
        <f t="shared" si="5"/>
        <v>1.1378002528445119</v>
      </c>
      <c r="EK13" s="69">
        <f t="shared" si="5"/>
        <v>0.28213166144199775</v>
      </c>
      <c r="EL13" s="68"/>
      <c r="EM13" s="68"/>
      <c r="EN13" s="68"/>
      <c r="EO13" s="68"/>
      <c r="EP13" s="68"/>
      <c r="EQ13" s="68"/>
      <c r="ER13" s="68"/>
      <c r="ES13" s="68"/>
      <c r="ET13" s="68"/>
      <c r="EU13" s="68"/>
      <c r="EV13" s="68"/>
      <c r="EW13" s="68"/>
    </row>
    <row r="15" spans="1:153" x14ac:dyDescent="0.2">
      <c r="B15" s="52"/>
      <c r="C15" s="52"/>
      <c r="D15" s="52"/>
      <c r="E15" s="52"/>
      <c r="F15" s="52"/>
      <c r="G15" s="52"/>
      <c r="H15" s="52"/>
      <c r="I15" s="52"/>
      <c r="J15" s="52"/>
      <c r="K15" s="52"/>
      <c r="L15" s="52"/>
      <c r="M15" s="52"/>
      <c r="N15" s="52"/>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row>
    <row r="16" spans="1:153" s="70" customFormat="1" x14ac:dyDescent="0.2">
      <c r="B16" s="52" t="str">
        <f>TEXT(B17, "mmm")&amp; "     "&amp; TEXT(B17, "yyyy")</f>
        <v>Aug     2015</v>
      </c>
      <c r="C16" s="52" t="str">
        <f t="shared" ref="C16:AL16" si="8">TEXT(C17, "mmm")&amp; "     "&amp; TEXT(C17, "yy")</f>
        <v>Sep     15</v>
      </c>
      <c r="D16" s="52" t="str">
        <f t="shared" si="8"/>
        <v>Oct     15</v>
      </c>
      <c r="E16" s="52" t="str">
        <f t="shared" si="8"/>
        <v>Nov     15</v>
      </c>
      <c r="F16" s="52" t="str">
        <f t="shared" si="8"/>
        <v>Dec     15</v>
      </c>
      <c r="G16" s="52" t="str">
        <f t="shared" si="8"/>
        <v>Jan     16</v>
      </c>
      <c r="H16" s="52" t="str">
        <f t="shared" si="8"/>
        <v>Feb     16</v>
      </c>
      <c r="I16" s="52" t="str">
        <f t="shared" si="8"/>
        <v>Mar     16</v>
      </c>
      <c r="J16" s="52" t="str">
        <f t="shared" si="8"/>
        <v>Apr     16</v>
      </c>
      <c r="K16" s="52" t="str">
        <f t="shared" si="8"/>
        <v>May     16</v>
      </c>
      <c r="L16" s="52" t="str">
        <f t="shared" si="8"/>
        <v>Jun     16</v>
      </c>
      <c r="M16" s="52" t="str">
        <f t="shared" si="8"/>
        <v>Jul     16</v>
      </c>
      <c r="N16" s="52" t="str">
        <f t="shared" si="8"/>
        <v>Aug     16</v>
      </c>
      <c r="O16" s="52" t="str">
        <f t="shared" si="8"/>
        <v>Sep     16</v>
      </c>
      <c r="P16" s="52" t="str">
        <f t="shared" si="8"/>
        <v>Oct     16</v>
      </c>
      <c r="Q16" s="52" t="str">
        <f t="shared" si="8"/>
        <v>Nov     16</v>
      </c>
      <c r="R16" s="52" t="str">
        <f t="shared" si="8"/>
        <v>Dec     16</v>
      </c>
      <c r="S16" s="52" t="str">
        <f t="shared" si="8"/>
        <v>Jan     17</v>
      </c>
      <c r="T16" s="52" t="str">
        <f t="shared" si="8"/>
        <v>Feb     17</v>
      </c>
      <c r="U16" s="52" t="str">
        <f t="shared" si="8"/>
        <v>Mar     17</v>
      </c>
      <c r="V16" s="52" t="str">
        <f t="shared" si="8"/>
        <v>Apr     17</v>
      </c>
      <c r="W16" s="52" t="str">
        <f t="shared" si="8"/>
        <v>May     17</v>
      </c>
      <c r="X16" s="52" t="str">
        <f t="shared" si="8"/>
        <v>Jun     17</v>
      </c>
      <c r="Y16" s="52" t="str">
        <f t="shared" si="8"/>
        <v>Jul     17</v>
      </c>
      <c r="Z16" s="52" t="str">
        <f t="shared" si="8"/>
        <v>Aug     17</v>
      </c>
      <c r="AA16" s="52" t="str">
        <f t="shared" si="8"/>
        <v>Sep     17</v>
      </c>
      <c r="AB16" s="52" t="str">
        <f t="shared" si="8"/>
        <v>Oct     17</v>
      </c>
      <c r="AC16" s="52" t="str">
        <f t="shared" si="8"/>
        <v>Nov     17</v>
      </c>
      <c r="AD16" s="52" t="str">
        <f t="shared" si="8"/>
        <v>Dec     17</v>
      </c>
      <c r="AE16" s="52" t="str">
        <f t="shared" si="8"/>
        <v>Jan     18</v>
      </c>
      <c r="AF16" s="52" t="str">
        <f t="shared" si="8"/>
        <v>Feb     18</v>
      </c>
      <c r="AG16" s="52" t="str">
        <f t="shared" si="8"/>
        <v>Mar     18</v>
      </c>
      <c r="AH16" s="52" t="str">
        <f t="shared" si="8"/>
        <v>Apr     18</v>
      </c>
      <c r="AI16" s="52" t="str">
        <f t="shared" si="8"/>
        <v>May     18</v>
      </c>
      <c r="AJ16" s="52" t="str">
        <f t="shared" si="8"/>
        <v>Jun     18</v>
      </c>
      <c r="AK16" s="52" t="str">
        <f t="shared" si="8"/>
        <v>Jul     18</v>
      </c>
      <c r="AL16" s="52" t="str">
        <f t="shared" si="8"/>
        <v>Aug     18</v>
      </c>
    </row>
    <row r="17" spans="1:38" x14ac:dyDescent="0.2">
      <c r="B17" s="71">
        <f>DM2</f>
        <v>42217</v>
      </c>
      <c r="C17" s="71">
        <f t="shared" ref="C17:AL17" si="9">DN2</f>
        <v>42248</v>
      </c>
      <c r="D17" s="71">
        <f t="shared" si="9"/>
        <v>42278</v>
      </c>
      <c r="E17" s="71">
        <f t="shared" si="9"/>
        <v>42309</v>
      </c>
      <c r="F17" s="71">
        <f t="shared" si="9"/>
        <v>42339</v>
      </c>
      <c r="G17" s="71">
        <f t="shared" si="9"/>
        <v>42370</v>
      </c>
      <c r="H17" s="71">
        <f t="shared" si="9"/>
        <v>42401</v>
      </c>
      <c r="I17" s="71">
        <f t="shared" si="9"/>
        <v>42430</v>
      </c>
      <c r="J17" s="71">
        <f t="shared" si="9"/>
        <v>42461</v>
      </c>
      <c r="K17" s="71">
        <f t="shared" si="9"/>
        <v>42491</v>
      </c>
      <c r="L17" s="71">
        <f t="shared" si="9"/>
        <v>42522</v>
      </c>
      <c r="M17" s="71">
        <f t="shared" si="9"/>
        <v>42552</v>
      </c>
      <c r="N17" s="71">
        <f t="shared" si="9"/>
        <v>42583</v>
      </c>
      <c r="O17" s="71">
        <f t="shared" si="9"/>
        <v>42614</v>
      </c>
      <c r="P17" s="71">
        <f t="shared" si="9"/>
        <v>42644</v>
      </c>
      <c r="Q17" s="71">
        <f t="shared" si="9"/>
        <v>42675</v>
      </c>
      <c r="R17" s="71">
        <f t="shared" si="9"/>
        <v>42705</v>
      </c>
      <c r="S17" s="71">
        <f t="shared" si="9"/>
        <v>42736</v>
      </c>
      <c r="T17" s="71">
        <f t="shared" si="9"/>
        <v>42767</v>
      </c>
      <c r="U17" s="71">
        <f t="shared" si="9"/>
        <v>42795</v>
      </c>
      <c r="V17" s="71">
        <f t="shared" si="9"/>
        <v>42826</v>
      </c>
      <c r="W17" s="71">
        <f t="shared" si="9"/>
        <v>42856</v>
      </c>
      <c r="X17" s="71">
        <f t="shared" si="9"/>
        <v>42887</v>
      </c>
      <c r="Y17" s="71">
        <f t="shared" si="9"/>
        <v>42917</v>
      </c>
      <c r="Z17" s="71">
        <f t="shared" si="9"/>
        <v>42948</v>
      </c>
      <c r="AA17" s="71">
        <f t="shared" si="9"/>
        <v>42979</v>
      </c>
      <c r="AB17" s="71">
        <f t="shared" si="9"/>
        <v>43009</v>
      </c>
      <c r="AC17" s="71">
        <f t="shared" si="9"/>
        <v>43040</v>
      </c>
      <c r="AD17" s="71">
        <f t="shared" si="9"/>
        <v>43070</v>
      </c>
      <c r="AE17" s="71">
        <f t="shared" si="9"/>
        <v>43101</v>
      </c>
      <c r="AF17" s="71">
        <f t="shared" si="9"/>
        <v>43132</v>
      </c>
      <c r="AG17" s="71">
        <f t="shared" si="9"/>
        <v>43160</v>
      </c>
      <c r="AH17" s="71">
        <f t="shared" si="9"/>
        <v>43191</v>
      </c>
      <c r="AI17" s="71">
        <f t="shared" si="9"/>
        <v>43221</v>
      </c>
      <c r="AJ17" s="71">
        <f t="shared" si="9"/>
        <v>43252</v>
      </c>
      <c r="AK17" s="71">
        <f t="shared" si="9"/>
        <v>43282</v>
      </c>
      <c r="AL17" s="71">
        <f t="shared" si="9"/>
        <v>43313</v>
      </c>
    </row>
    <row r="18" spans="1:38" x14ac:dyDescent="0.2">
      <c r="A18" s="66" t="str">
        <f>A3</f>
        <v>World trade</v>
      </c>
      <c r="B18" s="69">
        <f>DA10</f>
        <v>2.2001733715295124</v>
      </c>
      <c r="C18" s="69">
        <f>DB10</f>
        <v>1.5703339791598436</v>
      </c>
      <c r="D18" s="69">
        <f>DC10</f>
        <v>1.3838833676657947</v>
      </c>
      <c r="E18" s="69">
        <f t="shared" ref="E18:T21" si="10">DD10</f>
        <v>0.97392947779537664</v>
      </c>
      <c r="F18" s="69">
        <f t="shared" si="10"/>
        <v>1.076990094817587</v>
      </c>
      <c r="G18" s="69">
        <f t="shared" si="10"/>
        <v>0.43564042763888366</v>
      </c>
      <c r="H18" s="69">
        <f t="shared" si="10"/>
        <v>0.58448376839295157</v>
      </c>
      <c r="I18" s="69">
        <f t="shared" si="10"/>
        <v>0.48691306610464391</v>
      </c>
      <c r="J18" s="69">
        <f t="shared" si="10"/>
        <v>1.1578782020630118</v>
      </c>
      <c r="K18" s="69">
        <f t="shared" si="10"/>
        <v>1.4682002894693902</v>
      </c>
      <c r="L18" s="69">
        <f t="shared" si="10"/>
        <v>1.7904403401155289</v>
      </c>
      <c r="M18" s="69">
        <f t="shared" si="10"/>
        <v>1.3274268910062226</v>
      </c>
      <c r="N18" s="69">
        <f t="shared" si="10"/>
        <v>1.3459442525522114</v>
      </c>
      <c r="O18" s="69">
        <f t="shared" si="10"/>
        <v>1.2970807139210505</v>
      </c>
      <c r="P18" s="69">
        <f t="shared" si="10"/>
        <v>1.4066768004881158</v>
      </c>
      <c r="Q18" s="69">
        <f t="shared" si="10"/>
        <v>1.7908348401353136</v>
      </c>
      <c r="R18" s="69">
        <f t="shared" si="10"/>
        <v>2.4373737072655333</v>
      </c>
      <c r="S18" s="69">
        <f t="shared" si="10"/>
        <v>3.5988788145665751</v>
      </c>
      <c r="T18" s="69">
        <f t="shared" si="10"/>
        <v>3.2038306175050879</v>
      </c>
      <c r="U18" s="69">
        <f t="shared" ref="U18:AJ21" si="11">DT10</f>
        <v>4.185120102073836</v>
      </c>
      <c r="V18" s="69">
        <f t="shared" si="11"/>
        <v>3.8730207425081931</v>
      </c>
      <c r="W18" s="69">
        <f t="shared" si="11"/>
        <v>5.0474260804841631</v>
      </c>
      <c r="X18" s="69">
        <f t="shared" si="11"/>
        <v>4.3541620104892598</v>
      </c>
      <c r="Y18" s="69">
        <f t="shared" si="11"/>
        <v>5.1771136758446801</v>
      </c>
      <c r="Z18" s="69">
        <f t="shared" si="11"/>
        <v>4.9047308755414187</v>
      </c>
      <c r="AA18" s="69">
        <f t="shared" si="11"/>
        <v>5.2453521354441257</v>
      </c>
      <c r="AB18" s="69">
        <f t="shared" si="11"/>
        <v>4.8926118568774157</v>
      </c>
      <c r="AC18" s="69">
        <f t="shared" si="11"/>
        <v>5.0093880414475267</v>
      </c>
      <c r="AD18" s="69">
        <f t="shared" si="11"/>
        <v>4.7588598490331702</v>
      </c>
      <c r="AE18" s="69">
        <f t="shared" si="11"/>
        <v>5.11988740855569</v>
      </c>
      <c r="AF18" s="69">
        <f t="shared" si="11"/>
        <v>5.118037721860591</v>
      </c>
      <c r="AG18" s="69">
        <f t="shared" si="11"/>
        <v>4.1680020515796334</v>
      </c>
      <c r="AH18" s="69">
        <f t="shared" si="11"/>
        <v>3.7675723703074926</v>
      </c>
      <c r="AI18" s="69">
        <f t="shared" si="11"/>
        <v>3.0752488603961847</v>
      </c>
      <c r="AJ18" s="69">
        <f t="shared" si="11"/>
        <v>3.5964876982203187</v>
      </c>
      <c r="AK18" s="69">
        <f t="shared" ref="AK18:AL21" si="12">EJ10</f>
        <v>3.6314743882827294</v>
      </c>
      <c r="AL18" s="69">
        <f t="shared" si="12"/>
        <v>3.8293825948936489</v>
      </c>
    </row>
    <row r="19" spans="1:38" x14ac:dyDescent="0.2">
      <c r="A19" s="66" t="str">
        <f t="shared" ref="A19:A21" si="13">A4</f>
        <v>Germany industrial production</v>
      </c>
      <c r="B19" s="69">
        <f t="shared" ref="B19:D21" si="14">DA11</f>
        <v>1.9008825526137141</v>
      </c>
      <c r="C19" s="69">
        <f t="shared" si="14"/>
        <v>1.4915254237288122</v>
      </c>
      <c r="D19" s="69">
        <f t="shared" si="14"/>
        <v>1.4280856851411006</v>
      </c>
      <c r="E19" s="69">
        <f t="shared" si="10"/>
        <v>0.57335581787520962</v>
      </c>
      <c r="F19" s="69">
        <f t="shared" si="10"/>
        <v>0.20113979215554689</v>
      </c>
      <c r="G19" s="69">
        <f t="shared" si="10"/>
        <v>0.8040201005025116</v>
      </c>
      <c r="H19" s="69">
        <f t="shared" si="10"/>
        <v>1.7056856187291025</v>
      </c>
      <c r="I19" s="69">
        <f t="shared" si="10"/>
        <v>2.4472008045591798</v>
      </c>
      <c r="J19" s="69">
        <f t="shared" si="10"/>
        <v>1.9044437019712923</v>
      </c>
      <c r="K19" s="69">
        <f t="shared" si="10"/>
        <v>0.9660226515656456</v>
      </c>
      <c r="L19" s="69">
        <f t="shared" si="10"/>
        <v>1.0319573901464762</v>
      </c>
      <c r="M19" s="69">
        <f t="shared" si="10"/>
        <v>0.4644990046450026</v>
      </c>
      <c r="N19" s="69">
        <f t="shared" si="10"/>
        <v>1.4656895403064807</v>
      </c>
      <c r="O19" s="69">
        <f t="shared" si="10"/>
        <v>1.7702070808283343</v>
      </c>
      <c r="P19" s="69">
        <f t="shared" si="10"/>
        <v>2.6818638954073215</v>
      </c>
      <c r="Q19" s="69">
        <f t="shared" si="10"/>
        <v>2.649228705566764</v>
      </c>
      <c r="R19" s="69">
        <f t="shared" si="10"/>
        <v>2.0073603211776536</v>
      </c>
      <c r="S19" s="69">
        <f t="shared" si="10"/>
        <v>1.0302426055167846</v>
      </c>
      <c r="T19" s="69">
        <f t="shared" si="10"/>
        <v>0.46037487668528776</v>
      </c>
      <c r="U19" s="69">
        <f t="shared" si="11"/>
        <v>0.81806282722511892</v>
      </c>
      <c r="V19" s="69">
        <f t="shared" si="11"/>
        <v>1.9672131147540961</v>
      </c>
      <c r="W19" s="69">
        <f t="shared" si="11"/>
        <v>3.167271527548654</v>
      </c>
      <c r="X19" s="69">
        <f t="shared" si="11"/>
        <v>3.4266886326194346</v>
      </c>
      <c r="Y19" s="69">
        <f t="shared" si="11"/>
        <v>3.8309114927344678</v>
      </c>
      <c r="Z19" s="69">
        <f t="shared" si="11"/>
        <v>3.7426132632961018</v>
      </c>
      <c r="AA19" s="69">
        <f t="shared" si="11"/>
        <v>4.2008532983262015</v>
      </c>
      <c r="AB19" s="69">
        <f t="shared" si="11"/>
        <v>3.623898139079329</v>
      </c>
      <c r="AC19" s="69">
        <f t="shared" si="11"/>
        <v>4.0182946749428128</v>
      </c>
      <c r="AD19" s="69">
        <f t="shared" si="11"/>
        <v>4.8540505083634056</v>
      </c>
      <c r="AE19" s="69">
        <f t="shared" si="11"/>
        <v>5.986842105263146</v>
      </c>
      <c r="AF19" s="69">
        <f t="shared" si="11"/>
        <v>4.7463175122749668</v>
      </c>
      <c r="AG19" s="69">
        <f t="shared" si="11"/>
        <v>3.7974683544303556</v>
      </c>
      <c r="AH19" s="69">
        <f t="shared" si="11"/>
        <v>2.5401929260450151</v>
      </c>
      <c r="AI19" s="69">
        <f t="shared" si="11"/>
        <v>3.006076111288758</v>
      </c>
      <c r="AJ19" s="69">
        <f t="shared" si="11"/>
        <v>2.8671551449506172</v>
      </c>
      <c r="AK19" s="69">
        <f t="shared" si="12"/>
        <v>2.7671755725190872</v>
      </c>
      <c r="AL19" s="69">
        <f t="shared" si="12"/>
        <v>1.4556962025316533</v>
      </c>
    </row>
    <row r="20" spans="1:38" x14ac:dyDescent="0.2">
      <c r="A20" s="66" t="str">
        <f t="shared" si="13"/>
        <v>France industrial production</v>
      </c>
      <c r="B20" s="69">
        <f t="shared" si="14"/>
        <v>0.26746907388832675</v>
      </c>
      <c r="C20" s="69">
        <f t="shared" si="14"/>
        <v>0.33489618218349726</v>
      </c>
      <c r="D20" s="69">
        <f t="shared" si="14"/>
        <v>1.3809363422027765</v>
      </c>
      <c r="E20" s="69">
        <f t="shared" si="10"/>
        <v>1.9315486275838678</v>
      </c>
      <c r="F20" s="69">
        <f t="shared" si="10"/>
        <v>1.182432432432412</v>
      </c>
      <c r="G20" s="69">
        <f t="shared" si="10"/>
        <v>1.0077258985556004</v>
      </c>
      <c r="H20" s="69">
        <f t="shared" si="10"/>
        <v>-9.9734042553167868E-2</v>
      </c>
      <c r="I20" s="69">
        <f t="shared" si="10"/>
        <v>-0.29860650298604297</v>
      </c>
      <c r="J20" s="69">
        <f t="shared" si="10"/>
        <v>-0.56515957446807707</v>
      </c>
      <c r="K20" s="69">
        <f t="shared" si="10"/>
        <v>-0.46604527296936205</v>
      </c>
      <c r="L20" s="69">
        <f t="shared" si="10"/>
        <v>-0.2666666666666706</v>
      </c>
      <c r="M20" s="69">
        <f t="shared" si="10"/>
        <v>-0.6004002668445696</v>
      </c>
      <c r="N20" s="69">
        <f t="shared" si="10"/>
        <v>-3.3344448149386086E-2</v>
      </c>
      <c r="O20" s="69">
        <f t="shared" si="10"/>
        <v>0.26702269692924219</v>
      </c>
      <c r="P20" s="69">
        <f t="shared" si="10"/>
        <v>3.3222591362136455E-2</v>
      </c>
      <c r="Q20" s="69">
        <f t="shared" si="10"/>
        <v>0.33244680851061137</v>
      </c>
      <c r="R20" s="69">
        <f t="shared" si="10"/>
        <v>1.0350584307178723</v>
      </c>
      <c r="S20" s="69">
        <f t="shared" si="10"/>
        <v>1.1306950448952469</v>
      </c>
      <c r="T20" s="69">
        <f t="shared" si="10"/>
        <v>0.83194675540765317</v>
      </c>
      <c r="U20" s="69">
        <f t="shared" si="11"/>
        <v>1.3643926788685645</v>
      </c>
      <c r="V20" s="69">
        <f t="shared" si="11"/>
        <v>1.905717151454378</v>
      </c>
      <c r="W20" s="69">
        <f t="shared" si="11"/>
        <v>2.7424749163879714</v>
      </c>
      <c r="X20" s="69">
        <f t="shared" si="11"/>
        <v>2.5735294117647189</v>
      </c>
      <c r="Y20" s="69">
        <f t="shared" si="11"/>
        <v>3.2550335570469713</v>
      </c>
      <c r="Z20" s="69">
        <f t="shared" si="11"/>
        <v>2.5016677785190344</v>
      </c>
      <c r="AA20" s="69">
        <f t="shared" si="11"/>
        <v>2.6298268974700445</v>
      </c>
      <c r="AB20" s="69">
        <f t="shared" si="11"/>
        <v>2.8894055131185592</v>
      </c>
      <c r="AC20" s="69">
        <f t="shared" si="11"/>
        <v>2.9489728296885565</v>
      </c>
      <c r="AD20" s="69">
        <f t="shared" si="11"/>
        <v>3.4368803701255723</v>
      </c>
      <c r="AE20" s="69">
        <f t="shared" si="11"/>
        <v>2.3018743834265054</v>
      </c>
      <c r="AF20" s="69">
        <f t="shared" si="11"/>
        <v>2.6732673267326756</v>
      </c>
      <c r="AG20" s="69">
        <f t="shared" si="11"/>
        <v>1.5101772816808801</v>
      </c>
      <c r="AH20" s="69">
        <f t="shared" si="11"/>
        <v>1.870078740157477</v>
      </c>
      <c r="AI20" s="69">
        <f t="shared" si="11"/>
        <v>0.52083333333332593</v>
      </c>
      <c r="AJ20" s="69">
        <f t="shared" si="11"/>
        <v>0.81459758879112165</v>
      </c>
      <c r="AK20" s="69">
        <f t="shared" si="12"/>
        <v>0.74748131296717979</v>
      </c>
      <c r="AL20" s="69">
        <f t="shared" si="12"/>
        <v>1.5945330296127658</v>
      </c>
    </row>
    <row r="21" spans="1:38" x14ac:dyDescent="0.2">
      <c r="A21" s="66" t="str">
        <f t="shared" si="13"/>
        <v>Italy industrial production</v>
      </c>
      <c r="B21" s="69">
        <f t="shared" si="14"/>
        <v>0.53404539385848437</v>
      </c>
      <c r="C21" s="69">
        <f t="shared" si="14"/>
        <v>1.2084592145015227</v>
      </c>
      <c r="D21" s="69">
        <f t="shared" si="14"/>
        <v>0.93959731543622471</v>
      </c>
      <c r="E21" s="69">
        <f t="shared" si="10"/>
        <v>2.0545638262041255</v>
      </c>
      <c r="F21" s="69">
        <f t="shared" si="10"/>
        <v>1.3776881720430012</v>
      </c>
      <c r="G21" s="69">
        <f t="shared" si="10"/>
        <v>2.050420168067224</v>
      </c>
      <c r="H21" s="69">
        <f t="shared" si="10"/>
        <v>1.4376462721497729</v>
      </c>
      <c r="I21" s="69">
        <f t="shared" si="10"/>
        <v>1.7684351017684508</v>
      </c>
      <c r="J21" s="69">
        <f t="shared" si="10"/>
        <v>1.5640599001663924</v>
      </c>
      <c r="K21" s="69">
        <f t="shared" si="10"/>
        <v>0.99436526350680232</v>
      </c>
      <c r="L21" s="69">
        <f t="shared" si="10"/>
        <v>0.69559456773766737</v>
      </c>
      <c r="M21" s="69">
        <f t="shared" si="10"/>
        <v>0</v>
      </c>
      <c r="N21" s="69">
        <f t="shared" si="10"/>
        <v>1.1620185922974535</v>
      </c>
      <c r="O21" s="69">
        <f t="shared" si="10"/>
        <v>1.7247097844112824</v>
      </c>
      <c r="P21" s="69">
        <f t="shared" si="10"/>
        <v>2.2606382978723749</v>
      </c>
      <c r="Q21" s="69">
        <f t="shared" si="10"/>
        <v>1.7821782178217838</v>
      </c>
      <c r="R21" s="69">
        <f t="shared" si="10"/>
        <v>2.7510772290354701</v>
      </c>
      <c r="S21" s="69">
        <f t="shared" si="10"/>
        <v>1.9762845849802479</v>
      </c>
      <c r="T21" s="69">
        <f t="shared" si="10"/>
        <v>2.3071852340144972</v>
      </c>
      <c r="U21" s="69">
        <f t="shared" si="11"/>
        <v>1.9672131147540961</v>
      </c>
      <c r="V21" s="69">
        <f t="shared" si="11"/>
        <v>2.3918741808650168</v>
      </c>
      <c r="W21" s="69">
        <f t="shared" si="11"/>
        <v>2.8224483098129083</v>
      </c>
      <c r="X21" s="69">
        <f t="shared" si="11"/>
        <v>3.3552631578947389</v>
      </c>
      <c r="Y21" s="69">
        <f t="shared" si="11"/>
        <v>4.3879907621246828</v>
      </c>
      <c r="Z21" s="69">
        <f t="shared" si="11"/>
        <v>4.6931407942238268</v>
      </c>
      <c r="AA21" s="69">
        <f t="shared" si="11"/>
        <v>4.1408542549722593</v>
      </c>
      <c r="AB21" s="69">
        <f t="shared" si="11"/>
        <v>3.9011703511053319</v>
      </c>
      <c r="AC21" s="69">
        <f t="shared" si="11"/>
        <v>3.3073929961089377</v>
      </c>
      <c r="AD21" s="69">
        <f t="shared" si="11"/>
        <v>3.4516129032257981</v>
      </c>
      <c r="AE21" s="69">
        <f t="shared" si="11"/>
        <v>3.9082687338501287</v>
      </c>
      <c r="AF21" s="69">
        <f t="shared" si="11"/>
        <v>3.5760309278350721</v>
      </c>
      <c r="AG21" s="69">
        <f t="shared" si="11"/>
        <v>2.9903536977491818</v>
      </c>
      <c r="AH21" s="69">
        <f t="shared" si="11"/>
        <v>2.2720000000000073</v>
      </c>
      <c r="AI21" s="69">
        <f t="shared" si="11"/>
        <v>2.1704436642196123</v>
      </c>
      <c r="AJ21" s="69">
        <f t="shared" si="11"/>
        <v>2.0050922978994246</v>
      </c>
      <c r="AK21" s="69">
        <f t="shared" si="12"/>
        <v>1.1378002528445119</v>
      </c>
      <c r="AL21" s="69">
        <f t="shared" si="12"/>
        <v>0.28213166144199775</v>
      </c>
    </row>
    <row r="23" spans="1:38" x14ac:dyDescent="0.2">
      <c r="A23" s="72" t="s">
        <v>138</v>
      </c>
    </row>
    <row r="24" spans="1:38" x14ac:dyDescent="0.2">
      <c r="A24" s="66" t="s">
        <v>128</v>
      </c>
    </row>
    <row r="45" spans="1:7" x14ac:dyDescent="0.2">
      <c r="A45" s="162" t="s">
        <v>129</v>
      </c>
      <c r="B45" s="163"/>
      <c r="C45" s="163"/>
      <c r="D45" s="163"/>
      <c r="E45" s="163"/>
      <c r="F45" s="163"/>
      <c r="G45" s="164"/>
    </row>
    <row r="46" spans="1:7" x14ac:dyDescent="0.2">
      <c r="A46" s="165"/>
      <c r="B46" s="166"/>
      <c r="C46" s="166"/>
      <c r="D46" s="166"/>
      <c r="E46" s="166"/>
      <c r="F46" s="166"/>
      <c r="G46" s="167"/>
    </row>
    <row r="47" spans="1:7" x14ac:dyDescent="0.2">
      <c r="A47" s="168"/>
      <c r="B47" s="169"/>
      <c r="C47" s="169"/>
      <c r="D47" s="169"/>
      <c r="E47" s="169"/>
      <c r="F47" s="169"/>
      <c r="G47" s="170"/>
    </row>
    <row r="48" spans="1:7" x14ac:dyDescent="0.2">
      <c r="A48" s="73"/>
      <c r="B48" s="73"/>
      <c r="C48" s="73"/>
      <c r="D48" s="73"/>
      <c r="E48" s="73"/>
      <c r="F48" s="73"/>
      <c r="G48" s="73"/>
    </row>
  </sheetData>
  <mergeCells count="1">
    <mergeCell ref="A45:G4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46"/>
  <sheetViews>
    <sheetView tabSelected="1" topLeftCell="I1" workbookViewId="0">
      <selection activeCell="K1" sqref="K1"/>
    </sheetView>
  </sheetViews>
  <sheetFormatPr baseColWidth="10" defaultColWidth="12.33203125" defaultRowHeight="16" x14ac:dyDescent="0.2"/>
  <cols>
    <col min="1" max="5" width="12.33203125" style="12"/>
    <col min="7" max="16384" width="12.33203125" style="12"/>
  </cols>
  <sheetData>
    <row r="1" spans="1:12" x14ac:dyDescent="0.2">
      <c r="J1" s="74">
        <f>B524</f>
        <v>0.49700996282462834</v>
      </c>
      <c r="L1" s="41" t="s">
        <v>146</v>
      </c>
    </row>
    <row r="2" spans="1:12" x14ac:dyDescent="0.2">
      <c r="B2" s="12" t="s">
        <v>147</v>
      </c>
      <c r="C2" s="12" t="s">
        <v>148</v>
      </c>
      <c r="D2" s="12" t="s">
        <v>149</v>
      </c>
      <c r="E2" s="12" t="s">
        <v>150</v>
      </c>
      <c r="G2" s="75" t="s">
        <v>151</v>
      </c>
      <c r="H2" s="12" t="s">
        <v>147</v>
      </c>
      <c r="L2" s="41" t="s">
        <v>152</v>
      </c>
    </row>
    <row r="3" spans="1:12" x14ac:dyDescent="0.2">
      <c r="A3" s="76">
        <v>42006</v>
      </c>
      <c r="B3" s="77">
        <f>D3/C3</f>
        <v>0.71346234409215914</v>
      </c>
      <c r="C3" s="74">
        <v>19130.2598</v>
      </c>
      <c r="D3" s="74">
        <v>13648.72</v>
      </c>
      <c r="E3" s="12">
        <v>1.7529999999999999</v>
      </c>
      <c r="F3" s="59"/>
      <c r="G3" s="12">
        <f>E3</f>
        <v>1.7529999999999999</v>
      </c>
      <c r="H3" s="12">
        <f>B3/$J$1</f>
        <v>1.4355091395701192</v>
      </c>
      <c r="I3" s="12" t="str">
        <f>TEXT(A3, "mmm") &amp; " " &amp; TEXT(A3, "yyyy")</f>
        <v>Jan 2015</v>
      </c>
    </row>
    <row r="4" spans="1:12" x14ac:dyDescent="0.2">
      <c r="A4" s="76">
        <v>42009</v>
      </c>
      <c r="B4" s="77">
        <f t="shared" ref="B4:B67" si="0">D4/C4</f>
        <v>0.70989157700967143</v>
      </c>
      <c r="C4" s="77">
        <v>18188.4395</v>
      </c>
      <c r="D4" s="74">
        <v>12911.82</v>
      </c>
      <c r="E4" s="12">
        <v>1.845</v>
      </c>
      <c r="F4" s="59"/>
      <c r="G4" s="12">
        <f t="shared" ref="G4:G67" si="1">E4</f>
        <v>1.845</v>
      </c>
      <c r="H4" s="12">
        <f t="shared" ref="H4:H67" si="2">B4/$J$1</f>
        <v>1.4283246415729478</v>
      </c>
      <c r="I4" s="12" t="str">
        <f t="shared" ref="I4:I67" si="3">TEXT(A4, "mmm") &amp; " " &amp; TEXT(A4, "yy")</f>
        <v>Jan 15</v>
      </c>
    </row>
    <row r="5" spans="1:12" x14ac:dyDescent="0.2">
      <c r="A5" s="76">
        <v>42010</v>
      </c>
      <c r="B5" s="77" t="e">
        <f t="shared" si="0"/>
        <v>#N/A</v>
      </c>
      <c r="C5" s="77" t="e">
        <v>#N/A</v>
      </c>
      <c r="D5" s="74">
        <v>12665.96</v>
      </c>
      <c r="E5" s="12">
        <v>1.8640000000000001</v>
      </c>
      <c r="F5" s="59"/>
      <c r="G5" s="12">
        <f t="shared" si="1"/>
        <v>1.8640000000000001</v>
      </c>
      <c r="H5" s="12" t="e">
        <f t="shared" si="2"/>
        <v>#N/A</v>
      </c>
      <c r="I5" s="12" t="str">
        <f t="shared" si="3"/>
        <v>Jan 15</v>
      </c>
    </row>
    <row r="6" spans="1:12" x14ac:dyDescent="0.2">
      <c r="A6" s="76">
        <v>42011</v>
      </c>
      <c r="B6" s="77">
        <f t="shared" si="0"/>
        <v>0.69156648172688895</v>
      </c>
      <c r="C6" s="77">
        <v>18123.449199999999</v>
      </c>
      <c r="D6" s="74">
        <v>12533.57</v>
      </c>
      <c r="E6" s="12">
        <v>1.925</v>
      </c>
      <c r="F6" s="59"/>
      <c r="G6" s="12">
        <f t="shared" si="1"/>
        <v>1.925</v>
      </c>
      <c r="H6" s="12">
        <f t="shared" si="2"/>
        <v>1.391453961599781</v>
      </c>
      <c r="I6" s="12" t="str">
        <f t="shared" si="3"/>
        <v>Jan 15</v>
      </c>
    </row>
    <row r="7" spans="1:12" x14ac:dyDescent="0.2">
      <c r="A7" s="76">
        <v>42012</v>
      </c>
      <c r="B7" s="77">
        <f t="shared" si="0"/>
        <v>0.70109137480973716</v>
      </c>
      <c r="C7" s="77">
        <v>18791.830099999999</v>
      </c>
      <c r="D7" s="74">
        <v>13174.79</v>
      </c>
      <c r="E7" s="12">
        <v>1.839</v>
      </c>
      <c r="F7" s="59"/>
      <c r="G7" s="12">
        <f t="shared" si="1"/>
        <v>1.839</v>
      </c>
      <c r="H7" s="12">
        <f t="shared" si="2"/>
        <v>1.4106183522464311</v>
      </c>
      <c r="I7" s="12" t="str">
        <f t="shared" si="3"/>
        <v>Jan 15</v>
      </c>
    </row>
    <row r="8" spans="1:12" x14ac:dyDescent="0.2">
      <c r="A8" s="76">
        <v>42013</v>
      </c>
      <c r="B8" s="77">
        <f t="shared" si="0"/>
        <v>0.68952951973643206</v>
      </c>
      <c r="C8" s="77">
        <v>18177.089800000002</v>
      </c>
      <c r="D8" s="74">
        <v>12533.64</v>
      </c>
      <c r="E8" s="12">
        <v>1.883</v>
      </c>
      <c r="F8" s="59"/>
      <c r="G8" s="12">
        <f>E8</f>
        <v>1.883</v>
      </c>
      <c r="H8" s="12">
        <f t="shared" si="2"/>
        <v>1.3873555286853172</v>
      </c>
      <c r="I8" s="12" t="str">
        <f t="shared" si="3"/>
        <v>Jan 15</v>
      </c>
    </row>
    <row r="9" spans="1:12" x14ac:dyDescent="0.2">
      <c r="A9" s="76">
        <v>42016</v>
      </c>
      <c r="B9" s="77">
        <f t="shared" si="0"/>
        <v>0.68859809443820363</v>
      </c>
      <c r="C9" s="77">
        <v>18349.150399999999</v>
      </c>
      <c r="D9" s="74">
        <v>12635.19</v>
      </c>
      <c r="E9" s="12">
        <v>1.81</v>
      </c>
      <c r="F9" s="59"/>
      <c r="G9" s="12">
        <f t="shared" si="1"/>
        <v>1.81</v>
      </c>
      <c r="H9" s="12">
        <f t="shared" si="2"/>
        <v>1.3854814710850731</v>
      </c>
      <c r="I9" s="12" t="str">
        <f t="shared" si="3"/>
        <v>Jan 15</v>
      </c>
    </row>
    <row r="10" spans="1:12" x14ac:dyDescent="0.2">
      <c r="A10" s="76">
        <v>42017</v>
      </c>
      <c r="B10" s="77">
        <f t="shared" si="0"/>
        <v>0.69162855425128877</v>
      </c>
      <c r="C10" s="77">
        <v>18708.929700000001</v>
      </c>
      <c r="D10" s="74">
        <v>12939.63</v>
      </c>
      <c r="E10" s="12">
        <v>1.802</v>
      </c>
      <c r="F10" s="59"/>
      <c r="G10" s="12">
        <f t="shared" si="1"/>
        <v>1.802</v>
      </c>
      <c r="H10" s="12">
        <f t="shared" si="2"/>
        <v>1.3915788535114986</v>
      </c>
      <c r="I10" s="12" t="str">
        <f t="shared" si="3"/>
        <v>Jan 15</v>
      </c>
    </row>
    <row r="11" spans="1:12" x14ac:dyDescent="0.2">
      <c r="A11" s="76">
        <v>42018</v>
      </c>
      <c r="B11" s="77">
        <f t="shared" si="0"/>
        <v>0.6994136126326721</v>
      </c>
      <c r="C11" s="77">
        <v>18410.679700000001</v>
      </c>
      <c r="D11" s="74">
        <v>12876.68</v>
      </c>
      <c r="E11" s="12">
        <v>1.738</v>
      </c>
      <c r="F11" s="59"/>
      <c r="G11" s="12">
        <f t="shared" si="1"/>
        <v>1.738</v>
      </c>
      <c r="H11" s="12">
        <f t="shared" si="2"/>
        <v>1.4072426408873873</v>
      </c>
      <c r="I11" s="12" t="str">
        <f t="shared" si="3"/>
        <v>Jan 15</v>
      </c>
    </row>
    <row r="12" spans="1:12" x14ac:dyDescent="0.2">
      <c r="A12" s="76">
        <v>42019</v>
      </c>
      <c r="B12" s="77">
        <f t="shared" si="0"/>
        <v>0.69652877060622331</v>
      </c>
      <c r="C12" s="77">
        <v>18844.519499999999</v>
      </c>
      <c r="D12" s="74">
        <v>13125.75</v>
      </c>
      <c r="E12" s="12">
        <v>1.7410000000000001</v>
      </c>
      <c r="F12" s="59"/>
      <c r="G12" s="12">
        <f t="shared" si="1"/>
        <v>1.7410000000000001</v>
      </c>
      <c r="H12" s="12">
        <f t="shared" si="2"/>
        <v>1.401438246122233</v>
      </c>
      <c r="I12" s="12" t="str">
        <f t="shared" si="3"/>
        <v>Jan 15</v>
      </c>
    </row>
    <row r="13" spans="1:12" x14ac:dyDescent="0.2">
      <c r="A13" s="76">
        <v>42020</v>
      </c>
      <c r="B13" s="77">
        <f t="shared" si="0"/>
        <v>0.69527242020558144</v>
      </c>
      <c r="C13" s="77">
        <v>19254.539100000002</v>
      </c>
      <c r="D13" s="74">
        <v>13387.15</v>
      </c>
      <c r="E13" s="12">
        <v>1.74</v>
      </c>
      <c r="F13" s="59"/>
      <c r="G13" s="12">
        <f t="shared" si="1"/>
        <v>1.74</v>
      </c>
      <c r="H13" s="12">
        <f t="shared" si="2"/>
        <v>1.3989104287853293</v>
      </c>
      <c r="I13" s="12" t="str">
        <f t="shared" si="3"/>
        <v>Jan 15</v>
      </c>
    </row>
    <row r="14" spans="1:12" x14ac:dyDescent="0.2">
      <c r="A14" s="76">
        <v>42023</v>
      </c>
      <c r="B14" s="77">
        <f t="shared" si="0"/>
        <v>0.71198270777991646</v>
      </c>
      <c r="C14" s="77">
        <v>19480.529299999998</v>
      </c>
      <c r="D14" s="74">
        <v>13869.8</v>
      </c>
      <c r="E14" s="12">
        <v>1.742</v>
      </c>
      <c r="F14" s="59"/>
      <c r="G14" s="12">
        <f t="shared" si="1"/>
        <v>1.742</v>
      </c>
      <c r="H14" s="12">
        <f t="shared" si="2"/>
        <v>1.432532063811248</v>
      </c>
      <c r="I14" s="12" t="str">
        <f t="shared" si="3"/>
        <v>Jan 15</v>
      </c>
    </row>
    <row r="15" spans="1:12" x14ac:dyDescent="0.2">
      <c r="A15" s="76">
        <v>42024</v>
      </c>
      <c r="B15" s="77">
        <f t="shared" si="0"/>
        <v>0.71757636870899277</v>
      </c>
      <c r="C15" s="77">
        <v>19658.660199999998</v>
      </c>
      <c r="D15" s="74">
        <v>14106.59</v>
      </c>
      <c r="E15" s="12">
        <v>1.7470000000000001</v>
      </c>
      <c r="F15" s="59"/>
      <c r="G15" s="12">
        <f t="shared" si="1"/>
        <v>1.7470000000000001</v>
      </c>
      <c r="H15" s="12">
        <f t="shared" si="2"/>
        <v>1.4437866891658107</v>
      </c>
      <c r="I15" s="12" t="str">
        <f t="shared" si="3"/>
        <v>Jan 15</v>
      </c>
    </row>
    <row r="16" spans="1:12" x14ac:dyDescent="0.2">
      <c r="A16" s="76">
        <v>42025</v>
      </c>
      <c r="B16" s="77">
        <f t="shared" si="0"/>
        <v>0.72021443211250424</v>
      </c>
      <c r="C16" s="77">
        <v>19981.410199999998</v>
      </c>
      <c r="D16" s="74">
        <v>14390.9</v>
      </c>
      <c r="E16" s="12">
        <v>1.766</v>
      </c>
      <c r="F16" s="59"/>
      <c r="G16" s="12">
        <f t="shared" si="1"/>
        <v>1.766</v>
      </c>
      <c r="H16" s="12">
        <f t="shared" si="2"/>
        <v>1.4490945574196354</v>
      </c>
      <c r="I16" s="12" t="str">
        <f t="shared" si="3"/>
        <v>Jan 15</v>
      </c>
    </row>
    <row r="17" spans="1:16" ht="16" customHeight="1" x14ac:dyDescent="0.2">
      <c r="A17" s="76">
        <v>42026</v>
      </c>
      <c r="B17" s="77">
        <f t="shared" si="0"/>
        <v>0.72122361377112154</v>
      </c>
      <c r="C17" s="77">
        <v>20469.7402</v>
      </c>
      <c r="D17" s="74">
        <v>14763.26</v>
      </c>
      <c r="E17" s="12">
        <v>1.631</v>
      </c>
      <c r="F17" s="59"/>
      <c r="G17" s="12">
        <f t="shared" si="1"/>
        <v>1.631</v>
      </c>
      <c r="H17" s="12">
        <f t="shared" si="2"/>
        <v>1.4511250633130823</v>
      </c>
      <c r="I17" s="12" t="str">
        <f t="shared" si="3"/>
        <v>Jan 15</v>
      </c>
      <c r="L17" s="153" t="s">
        <v>153</v>
      </c>
      <c r="M17" s="154"/>
      <c r="N17" s="154"/>
      <c r="O17" s="154"/>
      <c r="P17" s="155"/>
    </row>
    <row r="18" spans="1:16" x14ac:dyDescent="0.2">
      <c r="A18" s="76">
        <v>42027</v>
      </c>
      <c r="B18" s="77">
        <f t="shared" si="0"/>
        <v>0.70904713751385862</v>
      </c>
      <c r="C18" s="77">
        <v>20519.75</v>
      </c>
      <c r="D18" s="74">
        <v>14549.47</v>
      </c>
      <c r="E18" s="12">
        <v>1.5740000000000001</v>
      </c>
      <c r="F18" s="59"/>
      <c r="G18" s="12">
        <f t="shared" si="1"/>
        <v>1.5740000000000001</v>
      </c>
      <c r="H18" s="12">
        <f t="shared" si="2"/>
        <v>1.4266256021995445</v>
      </c>
      <c r="I18" s="12" t="str">
        <f t="shared" si="3"/>
        <v>Jan 15</v>
      </c>
      <c r="L18" s="156"/>
      <c r="M18" s="157"/>
      <c r="N18" s="157"/>
      <c r="O18" s="157"/>
      <c r="P18" s="158"/>
    </row>
    <row r="19" spans="1:16" x14ac:dyDescent="0.2">
      <c r="A19" s="76">
        <v>42030</v>
      </c>
      <c r="B19" s="77">
        <f t="shared" si="0"/>
        <v>0.70543609521132111</v>
      </c>
      <c r="C19" s="77">
        <v>20756.720700000002</v>
      </c>
      <c r="D19" s="74">
        <v>14642.54</v>
      </c>
      <c r="E19" s="12">
        <v>1.5489999999999999</v>
      </c>
      <c r="F19" s="59"/>
      <c r="G19" s="12">
        <f t="shared" si="1"/>
        <v>1.5489999999999999</v>
      </c>
      <c r="H19" s="12">
        <f t="shared" si="2"/>
        <v>1.4193600691667354</v>
      </c>
      <c r="I19" s="12" t="str">
        <f t="shared" si="3"/>
        <v>Jan 15</v>
      </c>
      <c r="L19" s="156"/>
      <c r="M19" s="157"/>
      <c r="N19" s="157"/>
      <c r="O19" s="157"/>
      <c r="P19" s="158"/>
    </row>
    <row r="20" spans="1:16" x14ac:dyDescent="0.2">
      <c r="A20" s="76">
        <v>42031</v>
      </c>
      <c r="B20" s="77">
        <f t="shared" si="0"/>
        <v>0.70414107014193084</v>
      </c>
      <c r="C20" s="77">
        <v>20645.820299999999</v>
      </c>
      <c r="D20" s="74">
        <v>14537.57</v>
      </c>
      <c r="E20" s="12">
        <v>1.58</v>
      </c>
      <c r="F20" s="59"/>
      <c r="G20" s="12">
        <f t="shared" si="1"/>
        <v>1.58</v>
      </c>
      <c r="H20" s="12">
        <f t="shared" si="2"/>
        <v>1.4167544371547929</v>
      </c>
      <c r="I20" s="12" t="str">
        <f t="shared" si="3"/>
        <v>Jan 15</v>
      </c>
      <c r="L20" s="156"/>
      <c r="M20" s="157"/>
      <c r="N20" s="157"/>
      <c r="O20" s="157"/>
      <c r="P20" s="158"/>
    </row>
    <row r="21" spans="1:16" x14ac:dyDescent="0.2">
      <c r="A21" s="76">
        <v>42032</v>
      </c>
      <c r="B21" s="77">
        <f t="shared" si="0"/>
        <v>0.69440447354399237</v>
      </c>
      <c r="C21" s="77">
        <v>20478.4395</v>
      </c>
      <c r="D21" s="74">
        <v>14220.32</v>
      </c>
      <c r="E21" s="12">
        <v>1.641</v>
      </c>
      <c r="F21" s="59"/>
      <c r="G21" s="12">
        <f t="shared" si="1"/>
        <v>1.641</v>
      </c>
      <c r="H21" s="12">
        <f t="shared" si="2"/>
        <v>1.3971640922397675</v>
      </c>
      <c r="I21" s="12" t="str">
        <f t="shared" si="3"/>
        <v>Jan 15</v>
      </c>
      <c r="L21" s="156"/>
      <c r="M21" s="157"/>
      <c r="N21" s="157"/>
      <c r="O21" s="157"/>
      <c r="P21" s="158"/>
    </row>
    <row r="22" spans="1:16" x14ac:dyDescent="0.2">
      <c r="A22" s="76">
        <v>42033</v>
      </c>
      <c r="B22" s="77">
        <f t="shared" si="0"/>
        <v>0.69343952984659052</v>
      </c>
      <c r="C22" s="77">
        <v>20593.720700000002</v>
      </c>
      <c r="D22" s="74">
        <v>14280.5</v>
      </c>
      <c r="E22" s="12">
        <v>1.653</v>
      </c>
      <c r="F22" s="59"/>
      <c r="G22" s="12">
        <f t="shared" si="1"/>
        <v>1.653</v>
      </c>
      <c r="H22" s="12">
        <f t="shared" si="2"/>
        <v>1.3952225945443935</v>
      </c>
      <c r="I22" s="12" t="str">
        <f t="shared" si="3"/>
        <v>Jan 15</v>
      </c>
      <c r="L22" s="156"/>
      <c r="M22" s="157"/>
      <c r="N22" s="157"/>
      <c r="O22" s="157"/>
      <c r="P22" s="158"/>
    </row>
    <row r="23" spans="1:16" x14ac:dyDescent="0.2">
      <c r="A23" s="76">
        <v>42034</v>
      </c>
      <c r="B23" s="77">
        <f t="shared" si="0"/>
        <v>0.68650239044234895</v>
      </c>
      <c r="C23" s="77">
        <v>20503.3809</v>
      </c>
      <c r="D23" s="74">
        <v>14075.62</v>
      </c>
      <c r="E23" s="12">
        <v>1.651</v>
      </c>
      <c r="F23" s="59"/>
      <c r="G23" s="12">
        <f t="shared" si="1"/>
        <v>1.651</v>
      </c>
      <c r="H23" s="12">
        <f t="shared" si="2"/>
        <v>1.3812648473700389</v>
      </c>
      <c r="I23" s="12" t="str">
        <f t="shared" si="3"/>
        <v>Jan 15</v>
      </c>
      <c r="L23" s="156"/>
      <c r="M23" s="157"/>
      <c r="N23" s="157"/>
      <c r="O23" s="157"/>
      <c r="P23" s="158"/>
    </row>
    <row r="24" spans="1:16" x14ac:dyDescent="0.2">
      <c r="A24" s="76">
        <v>42037</v>
      </c>
      <c r="B24" s="77">
        <f t="shared" si="0"/>
        <v>0.68803200399967013</v>
      </c>
      <c r="C24" s="77">
        <v>20485.6895</v>
      </c>
      <c r="D24" s="74">
        <v>14094.81</v>
      </c>
      <c r="E24" s="12">
        <v>1.6719999999999999</v>
      </c>
      <c r="F24" s="59"/>
      <c r="G24" s="12">
        <f t="shared" si="1"/>
        <v>1.6719999999999999</v>
      </c>
      <c r="H24" s="12">
        <f t="shared" si="2"/>
        <v>1.3843424789503558</v>
      </c>
      <c r="I24" s="12" t="str">
        <f t="shared" si="3"/>
        <v>Feb 15</v>
      </c>
      <c r="L24" s="159"/>
      <c r="M24" s="160"/>
      <c r="N24" s="160"/>
      <c r="O24" s="160"/>
      <c r="P24" s="161"/>
    </row>
    <row r="25" spans="1:16" x14ac:dyDescent="0.2">
      <c r="A25" s="76">
        <v>42038</v>
      </c>
      <c r="B25" s="77">
        <f t="shared" si="0"/>
        <v>0.69714559098607798</v>
      </c>
      <c r="C25" s="77">
        <v>21011.550800000001</v>
      </c>
      <c r="D25" s="74">
        <v>14648.11</v>
      </c>
      <c r="E25" s="12">
        <v>1.639</v>
      </c>
      <c r="F25" s="59"/>
      <c r="G25" s="12">
        <f t="shared" si="1"/>
        <v>1.639</v>
      </c>
      <c r="H25" s="12">
        <f t="shared" si="2"/>
        <v>1.402679308527399</v>
      </c>
      <c r="I25" s="12" t="str">
        <f t="shared" si="3"/>
        <v>Feb 15</v>
      </c>
      <c r="L25" s="78"/>
      <c r="M25" s="78"/>
      <c r="N25" s="78"/>
      <c r="O25" s="78"/>
      <c r="P25" s="78"/>
    </row>
    <row r="26" spans="1:16" x14ac:dyDescent="0.2">
      <c r="A26" s="76">
        <v>42039</v>
      </c>
      <c r="B26" s="77">
        <f t="shared" si="0"/>
        <v>0.69875409770935593</v>
      </c>
      <c r="C26" s="77">
        <v>20941.730500000001</v>
      </c>
      <c r="D26" s="74">
        <v>14633.12</v>
      </c>
      <c r="E26" s="12">
        <v>1.583</v>
      </c>
      <c r="F26" s="59"/>
      <c r="G26" s="12">
        <f t="shared" si="1"/>
        <v>1.583</v>
      </c>
      <c r="H26" s="12">
        <f t="shared" si="2"/>
        <v>1.4059156756902149</v>
      </c>
      <c r="I26" s="12" t="str">
        <f t="shared" si="3"/>
        <v>Feb 15</v>
      </c>
      <c r="L26" s="78"/>
      <c r="M26" s="78"/>
      <c r="N26" s="78"/>
      <c r="O26" s="78"/>
      <c r="P26" s="78"/>
    </row>
    <row r="27" spans="1:16" x14ac:dyDescent="0.2">
      <c r="A27" s="76">
        <v>42040</v>
      </c>
      <c r="B27" s="77">
        <f t="shared" si="0"/>
        <v>0.69553026884395708</v>
      </c>
      <c r="C27" s="77">
        <v>20819.050800000001</v>
      </c>
      <c r="D27" s="74">
        <v>14480.28</v>
      </c>
      <c r="E27" s="12">
        <v>1.58</v>
      </c>
      <c r="F27" s="59"/>
      <c r="G27" s="12">
        <f t="shared" si="1"/>
        <v>1.58</v>
      </c>
      <c r="H27" s="12">
        <f t="shared" si="2"/>
        <v>1.3994292285230856</v>
      </c>
      <c r="I27" s="12" t="str">
        <f t="shared" si="3"/>
        <v>Feb 15</v>
      </c>
      <c r="L27" s="78"/>
      <c r="M27" s="78"/>
      <c r="N27" s="78"/>
      <c r="O27" s="78"/>
      <c r="P27" s="78"/>
    </row>
    <row r="28" spans="1:16" x14ac:dyDescent="0.2">
      <c r="A28" s="76">
        <v>42041</v>
      </c>
      <c r="B28" s="77">
        <f t="shared" si="0"/>
        <v>0.70129387775875152</v>
      </c>
      <c r="C28" s="77">
        <v>20760.7402</v>
      </c>
      <c r="D28" s="74">
        <v>14559.38</v>
      </c>
      <c r="E28" s="12">
        <v>1.615</v>
      </c>
      <c r="F28" s="59"/>
      <c r="G28" s="12">
        <f t="shared" si="1"/>
        <v>1.615</v>
      </c>
      <c r="H28" s="12">
        <f t="shared" si="2"/>
        <v>1.4110257946805091</v>
      </c>
      <c r="I28" s="12" t="str">
        <f t="shared" si="3"/>
        <v>Feb 15</v>
      </c>
    </row>
    <row r="29" spans="1:16" x14ac:dyDescent="0.2">
      <c r="A29" s="76">
        <v>42044</v>
      </c>
      <c r="B29" s="77">
        <f t="shared" si="0"/>
        <v>0.69806701454730835</v>
      </c>
      <c r="C29" s="77">
        <v>20366.640599999999</v>
      </c>
      <c r="D29" s="74">
        <v>14217.28</v>
      </c>
      <c r="E29" s="12">
        <v>1.6739999999999999</v>
      </c>
      <c r="F29" s="59"/>
      <c r="G29" s="12">
        <f t="shared" si="1"/>
        <v>1.6739999999999999</v>
      </c>
      <c r="H29" s="12">
        <f t="shared" si="2"/>
        <v>1.4045332423117314</v>
      </c>
      <c r="I29" s="12" t="str">
        <f t="shared" si="3"/>
        <v>Feb 15</v>
      </c>
    </row>
    <row r="30" spans="1:16" x14ac:dyDescent="0.2">
      <c r="A30" s="76">
        <v>42045</v>
      </c>
      <c r="B30" s="77">
        <f t="shared" si="0"/>
        <v>0.70276750899775986</v>
      </c>
      <c r="C30" s="77">
        <v>20725.6309</v>
      </c>
      <c r="D30" s="74">
        <v>14565.3</v>
      </c>
      <c r="E30" s="12">
        <v>1.698</v>
      </c>
      <c r="F30" s="59"/>
      <c r="G30" s="12">
        <f t="shared" si="1"/>
        <v>1.698</v>
      </c>
      <c r="H30" s="12">
        <f t="shared" si="2"/>
        <v>1.4139907880392606</v>
      </c>
      <c r="I30" s="12" t="str">
        <f t="shared" si="3"/>
        <v>Feb 15</v>
      </c>
    </row>
    <row r="31" spans="1:16" x14ac:dyDescent="0.2">
      <c r="A31" s="76">
        <v>42046</v>
      </c>
      <c r="B31" s="77">
        <f t="shared" si="0"/>
        <v>0.70119169630679057</v>
      </c>
      <c r="C31" s="77">
        <v>20565.7598</v>
      </c>
      <c r="D31" s="74">
        <v>14420.54</v>
      </c>
      <c r="E31" s="12">
        <v>1.6830000000000001</v>
      </c>
      <c r="F31" s="59"/>
      <c r="G31" s="12">
        <f t="shared" si="1"/>
        <v>1.6830000000000001</v>
      </c>
      <c r="H31" s="12">
        <f t="shared" si="2"/>
        <v>1.4108202023189793</v>
      </c>
      <c r="I31" s="12" t="str">
        <f t="shared" si="3"/>
        <v>Feb 15</v>
      </c>
    </row>
    <row r="32" spans="1:16" x14ac:dyDescent="0.2">
      <c r="A32" s="76">
        <v>42047</v>
      </c>
      <c r="B32" s="77">
        <f t="shared" si="0"/>
        <v>0.7091741029297931</v>
      </c>
      <c r="C32" s="77">
        <v>21002.910199999998</v>
      </c>
      <c r="D32" s="74">
        <v>14894.72</v>
      </c>
      <c r="E32" s="12">
        <v>1.675</v>
      </c>
      <c r="F32" s="59"/>
      <c r="G32" s="12">
        <f t="shared" si="1"/>
        <v>1.675</v>
      </c>
      <c r="H32" s="12">
        <f t="shared" si="2"/>
        <v>1.4268810606921931</v>
      </c>
      <c r="I32" s="12" t="str">
        <f t="shared" si="3"/>
        <v>Feb 15</v>
      </c>
    </row>
    <row r="33" spans="1:9" x14ac:dyDescent="0.2">
      <c r="A33" s="76">
        <v>42048</v>
      </c>
      <c r="B33" s="77">
        <f t="shared" si="0"/>
        <v>0.71796592751345478</v>
      </c>
      <c r="C33" s="77">
        <v>21204.070299999999</v>
      </c>
      <c r="D33" s="74">
        <v>15223.8</v>
      </c>
      <c r="E33" s="12">
        <v>1.6359999999999999</v>
      </c>
      <c r="F33" s="59"/>
      <c r="G33" s="12">
        <f t="shared" si="1"/>
        <v>1.6359999999999999</v>
      </c>
      <c r="H33" s="12">
        <f t="shared" si="2"/>
        <v>1.4445704939858348</v>
      </c>
      <c r="I33" s="12" t="str">
        <f t="shared" si="3"/>
        <v>Feb 15</v>
      </c>
    </row>
    <row r="34" spans="1:9" x14ac:dyDescent="0.2">
      <c r="A34" s="76">
        <v>42051</v>
      </c>
      <c r="B34" s="77">
        <f t="shared" si="0"/>
        <v>0.71881579676323537</v>
      </c>
      <c r="C34" s="77">
        <v>21165.839800000002</v>
      </c>
      <c r="D34" s="74">
        <v>15214.34</v>
      </c>
      <c r="E34" s="12">
        <v>1.669</v>
      </c>
      <c r="F34" s="59"/>
      <c r="G34" s="12">
        <f t="shared" si="1"/>
        <v>1.669</v>
      </c>
      <c r="H34" s="12">
        <f t="shared" si="2"/>
        <v>1.4462804581985251</v>
      </c>
      <c r="I34" s="12" t="str">
        <f t="shared" si="3"/>
        <v>Feb 15</v>
      </c>
    </row>
    <row r="35" spans="1:9" x14ac:dyDescent="0.2">
      <c r="A35" s="76">
        <v>42052</v>
      </c>
      <c r="B35" s="77">
        <f t="shared" si="0"/>
        <v>0.72267842238288371</v>
      </c>
      <c r="C35" s="77">
        <v>21266.25</v>
      </c>
      <c r="D35" s="74">
        <v>15368.66</v>
      </c>
      <c r="E35" s="12">
        <v>1.6819999999999999</v>
      </c>
      <c r="F35" s="59"/>
      <c r="G35" s="12">
        <f t="shared" si="1"/>
        <v>1.6819999999999999</v>
      </c>
      <c r="H35" s="12">
        <f t="shared" si="2"/>
        <v>1.4540521849415788</v>
      </c>
      <c r="I35" s="12" t="str">
        <f t="shared" si="3"/>
        <v>Feb 15</v>
      </c>
    </row>
    <row r="36" spans="1:9" x14ac:dyDescent="0.2">
      <c r="A36" s="76">
        <v>42053</v>
      </c>
      <c r="B36" s="77">
        <f t="shared" si="0"/>
        <v>0.72700078567988591</v>
      </c>
      <c r="C36" s="77">
        <v>21659.330099999999</v>
      </c>
      <c r="D36" s="74">
        <v>15746.35</v>
      </c>
      <c r="E36" s="12">
        <v>1.669</v>
      </c>
      <c r="F36" s="59"/>
      <c r="G36" s="12">
        <f t="shared" si="1"/>
        <v>1.669</v>
      </c>
      <c r="H36" s="12">
        <f t="shared" si="2"/>
        <v>1.4627489186497669</v>
      </c>
      <c r="I36" s="12" t="str">
        <f t="shared" si="3"/>
        <v>Feb 15</v>
      </c>
    </row>
    <row r="37" spans="1:9" x14ac:dyDescent="0.2">
      <c r="A37" s="76">
        <v>42054</v>
      </c>
      <c r="B37" s="77">
        <f t="shared" si="0"/>
        <v>0.72965875302183036</v>
      </c>
      <c r="C37" s="77">
        <v>21789.980500000001</v>
      </c>
      <c r="D37" s="74">
        <v>15899.25</v>
      </c>
      <c r="E37" s="12">
        <v>1.635</v>
      </c>
      <c r="F37" s="59"/>
      <c r="G37" s="12">
        <f t="shared" si="1"/>
        <v>1.635</v>
      </c>
      <c r="H37" s="12">
        <f t="shared" si="2"/>
        <v>1.4680968342666663</v>
      </c>
      <c r="I37" s="12" t="str">
        <f t="shared" si="3"/>
        <v>Feb 15</v>
      </c>
    </row>
    <row r="38" spans="1:9" x14ac:dyDescent="0.2">
      <c r="A38" s="76">
        <v>42055</v>
      </c>
      <c r="B38" s="77">
        <f t="shared" si="0"/>
        <v>0.7338646404631235</v>
      </c>
      <c r="C38" s="77">
        <v>21842.570299999999</v>
      </c>
      <c r="D38" s="74">
        <v>16029.49</v>
      </c>
      <c r="E38" s="12">
        <v>1.6040000000000001</v>
      </c>
      <c r="F38" s="59"/>
      <c r="G38" s="12">
        <f t="shared" si="1"/>
        <v>1.6040000000000001</v>
      </c>
      <c r="H38" s="12">
        <f t="shared" si="2"/>
        <v>1.4765592148141105</v>
      </c>
      <c r="I38" s="12" t="str">
        <f t="shared" si="3"/>
        <v>Feb 15</v>
      </c>
    </row>
    <row r="39" spans="1:9" x14ac:dyDescent="0.2">
      <c r="A39" s="76">
        <v>42058</v>
      </c>
      <c r="B39" s="77">
        <f t="shared" si="0"/>
        <v>0.73193309042722432</v>
      </c>
      <c r="C39" s="77">
        <v>21964.289100000002</v>
      </c>
      <c r="D39" s="74">
        <v>16076.39</v>
      </c>
      <c r="E39" s="12">
        <v>1.526</v>
      </c>
      <c r="F39" s="59"/>
      <c r="G39" s="12">
        <f t="shared" si="1"/>
        <v>1.526</v>
      </c>
      <c r="H39" s="12">
        <f t="shared" si="2"/>
        <v>1.4726728741361055</v>
      </c>
      <c r="I39" s="12" t="str">
        <f t="shared" si="3"/>
        <v>Feb 15</v>
      </c>
    </row>
    <row r="40" spans="1:9" x14ac:dyDescent="0.2">
      <c r="A40" s="76">
        <v>42059</v>
      </c>
      <c r="B40" s="77">
        <f t="shared" si="0"/>
        <v>0.73022494610548649</v>
      </c>
      <c r="C40" s="77">
        <v>22149.75</v>
      </c>
      <c r="D40" s="74">
        <v>16174.3</v>
      </c>
      <c r="E40" s="12">
        <v>1.4950000000000001</v>
      </c>
      <c r="F40" s="59"/>
      <c r="G40" s="12">
        <f t="shared" si="1"/>
        <v>1.4950000000000001</v>
      </c>
      <c r="H40" s="12">
        <f t="shared" si="2"/>
        <v>1.4692360329266656</v>
      </c>
      <c r="I40" s="12" t="str">
        <f t="shared" si="3"/>
        <v>Feb 15</v>
      </c>
    </row>
    <row r="41" spans="1:9" x14ac:dyDescent="0.2">
      <c r="A41" s="76">
        <v>42060</v>
      </c>
      <c r="B41" s="77">
        <f t="shared" si="0"/>
        <v>0.72277961381851485</v>
      </c>
      <c r="C41" s="77">
        <v>21937.2402</v>
      </c>
      <c r="D41" s="74">
        <v>15855.79</v>
      </c>
      <c r="E41" s="12">
        <v>1.478</v>
      </c>
      <c r="F41" s="59"/>
      <c r="G41" s="12">
        <f t="shared" si="1"/>
        <v>1.478</v>
      </c>
      <c r="H41" s="12">
        <f t="shared" si="2"/>
        <v>1.4542557853584721</v>
      </c>
      <c r="I41" s="12" t="str">
        <f t="shared" si="3"/>
        <v>Feb 15</v>
      </c>
    </row>
    <row r="42" spans="1:9" x14ac:dyDescent="0.2">
      <c r="A42" s="76">
        <v>42061</v>
      </c>
      <c r="B42" s="77">
        <f t="shared" si="0"/>
        <v>0.72948813489750253</v>
      </c>
      <c r="C42" s="77">
        <v>22165.1309</v>
      </c>
      <c r="D42" s="74">
        <v>16169.2</v>
      </c>
      <c r="E42" s="12">
        <v>1.3660000000000001</v>
      </c>
      <c r="F42" s="59"/>
      <c r="G42" s="12">
        <f t="shared" si="1"/>
        <v>1.3660000000000001</v>
      </c>
      <c r="H42" s="12">
        <f t="shared" si="2"/>
        <v>1.4677535451234101</v>
      </c>
      <c r="I42" s="12" t="str">
        <f t="shared" si="3"/>
        <v>Feb 15</v>
      </c>
    </row>
    <row r="43" spans="1:9" x14ac:dyDescent="0.2">
      <c r="A43" s="76">
        <v>42062</v>
      </c>
      <c r="B43" s="77">
        <f t="shared" si="0"/>
        <v>0.72950147067150883</v>
      </c>
      <c r="C43" s="77">
        <v>22337.789100000002</v>
      </c>
      <c r="D43" s="74">
        <v>16295.45</v>
      </c>
      <c r="E43" s="12">
        <v>1.361</v>
      </c>
      <c r="F43" s="59"/>
      <c r="G43" s="12">
        <f t="shared" si="1"/>
        <v>1.361</v>
      </c>
      <c r="H43" s="12">
        <f t="shared" si="2"/>
        <v>1.46778037712881</v>
      </c>
      <c r="I43" s="12" t="str">
        <f t="shared" si="3"/>
        <v>Feb 15</v>
      </c>
    </row>
    <row r="44" spans="1:9" x14ac:dyDescent="0.2">
      <c r="A44" s="76">
        <v>42065</v>
      </c>
      <c r="B44" s="77">
        <f t="shared" si="0"/>
        <v>0.72486188154531217</v>
      </c>
      <c r="C44" s="77">
        <v>22297.599600000001</v>
      </c>
      <c r="D44" s="74">
        <v>16162.68</v>
      </c>
      <c r="E44" s="12">
        <v>1.363</v>
      </c>
      <c r="F44" s="59"/>
      <c r="G44" s="12">
        <f t="shared" si="1"/>
        <v>1.363</v>
      </c>
      <c r="H44" s="12">
        <f t="shared" si="2"/>
        <v>1.4584453748688377</v>
      </c>
      <c r="I44" s="12" t="str">
        <f t="shared" si="3"/>
        <v>Mar 15</v>
      </c>
    </row>
    <row r="45" spans="1:9" x14ac:dyDescent="0.2">
      <c r="A45" s="76">
        <v>42066</v>
      </c>
      <c r="B45" s="77">
        <f t="shared" si="0"/>
        <v>0.72199118834690734</v>
      </c>
      <c r="C45" s="77">
        <v>21987.179700000001</v>
      </c>
      <c r="D45" s="74">
        <v>15874.55</v>
      </c>
      <c r="E45" s="12">
        <v>1.417</v>
      </c>
      <c r="F45" s="59"/>
      <c r="G45" s="12">
        <f t="shared" si="1"/>
        <v>1.417</v>
      </c>
      <c r="H45" s="12">
        <f t="shared" si="2"/>
        <v>1.4526694479999074</v>
      </c>
      <c r="I45" s="12" t="str">
        <f t="shared" si="3"/>
        <v>Mar 15</v>
      </c>
    </row>
    <row r="46" spans="1:9" x14ac:dyDescent="0.2">
      <c r="A46" s="76">
        <v>42067</v>
      </c>
      <c r="B46" s="77">
        <f t="shared" si="0"/>
        <v>0.72470706027583354</v>
      </c>
      <c r="C46" s="77">
        <v>22131.080099999999</v>
      </c>
      <c r="D46" s="74">
        <v>16038.55</v>
      </c>
      <c r="E46" s="12">
        <v>1.419</v>
      </c>
      <c r="F46" s="59"/>
      <c r="G46" s="12">
        <f t="shared" si="1"/>
        <v>1.419</v>
      </c>
      <c r="H46" s="12">
        <f t="shared" si="2"/>
        <v>1.458133869504642</v>
      </c>
      <c r="I46" s="12" t="str">
        <f t="shared" si="3"/>
        <v>Mar 15</v>
      </c>
    </row>
    <row r="47" spans="1:9" x14ac:dyDescent="0.2">
      <c r="A47" s="76">
        <v>42068</v>
      </c>
      <c r="B47" s="77">
        <f t="shared" si="0"/>
        <v>0.72919605318732761</v>
      </c>
      <c r="C47" s="77">
        <v>22400.080099999999</v>
      </c>
      <c r="D47" s="74">
        <v>16334.05</v>
      </c>
      <c r="E47" s="12">
        <v>1.3420000000000001</v>
      </c>
      <c r="F47" s="59"/>
      <c r="G47" s="12">
        <f t="shared" si="1"/>
        <v>1.3420000000000001</v>
      </c>
      <c r="H47" s="12">
        <f t="shared" si="2"/>
        <v>1.4671658673462586</v>
      </c>
      <c r="I47" s="12" t="str">
        <f t="shared" si="3"/>
        <v>Mar 15</v>
      </c>
    </row>
    <row r="48" spans="1:9" x14ac:dyDescent="0.2">
      <c r="A48" s="76">
        <v>42069</v>
      </c>
      <c r="B48" s="77">
        <f t="shared" si="0"/>
        <v>0.73408601836959331</v>
      </c>
      <c r="C48" s="77">
        <v>22436.1309</v>
      </c>
      <c r="D48" s="74">
        <v>16470.05</v>
      </c>
      <c r="E48" s="12">
        <v>1.3340000000000001</v>
      </c>
      <c r="F48" s="59"/>
      <c r="G48" s="12">
        <f t="shared" si="1"/>
        <v>1.3340000000000001</v>
      </c>
      <c r="H48" s="12">
        <f t="shared" si="2"/>
        <v>1.4770046342685048</v>
      </c>
      <c r="I48" s="12" t="str">
        <f t="shared" si="3"/>
        <v>Mar 15</v>
      </c>
    </row>
    <row r="49" spans="1:9" x14ac:dyDescent="0.2">
      <c r="A49" s="76">
        <v>42072</v>
      </c>
      <c r="B49" s="77">
        <f t="shared" si="0"/>
        <v>0.73490928362499752</v>
      </c>
      <c r="C49" s="77">
        <v>22564.349600000001</v>
      </c>
      <c r="D49" s="74">
        <v>16582.75</v>
      </c>
      <c r="E49" s="12">
        <v>1.2989999999999999</v>
      </c>
      <c r="F49" s="59"/>
      <c r="G49" s="12">
        <f t="shared" si="1"/>
        <v>1.2989999999999999</v>
      </c>
      <c r="H49" s="12">
        <f t="shared" si="2"/>
        <v>1.4786610703904799</v>
      </c>
      <c r="I49" s="12" t="str">
        <f t="shared" si="3"/>
        <v>Mar 15</v>
      </c>
    </row>
    <row r="50" spans="1:9" x14ac:dyDescent="0.2">
      <c r="A50" s="76">
        <v>42073</v>
      </c>
      <c r="B50" s="77">
        <f t="shared" si="0"/>
        <v>0.73675422097234111</v>
      </c>
      <c r="C50" s="77">
        <v>22345.769499999999</v>
      </c>
      <c r="D50" s="74">
        <v>16463.34</v>
      </c>
      <c r="E50" s="12">
        <v>1.234</v>
      </c>
      <c r="F50" s="59"/>
      <c r="G50" s="12">
        <f t="shared" si="1"/>
        <v>1.234</v>
      </c>
      <c r="H50" s="12">
        <f t="shared" si="2"/>
        <v>1.4823731435587084</v>
      </c>
      <c r="I50" s="12" t="str">
        <f t="shared" si="3"/>
        <v>Mar 15</v>
      </c>
    </row>
    <row r="51" spans="1:9" x14ac:dyDescent="0.2">
      <c r="A51" s="76">
        <v>42074</v>
      </c>
      <c r="B51" s="77">
        <f t="shared" si="0"/>
        <v>0.7312180357103667</v>
      </c>
      <c r="C51" s="77">
        <v>22833.039100000002</v>
      </c>
      <c r="D51" s="74">
        <v>16695.93</v>
      </c>
      <c r="E51" s="12">
        <v>1.139</v>
      </c>
      <c r="F51" s="59"/>
      <c r="G51" s="12">
        <f t="shared" si="1"/>
        <v>1.139</v>
      </c>
      <c r="H51" s="12">
        <f t="shared" si="2"/>
        <v>1.4712341610914135</v>
      </c>
      <c r="I51" s="12" t="str">
        <f t="shared" si="3"/>
        <v>Mar 15</v>
      </c>
    </row>
    <row r="52" spans="1:9" x14ac:dyDescent="0.2">
      <c r="A52" s="76">
        <v>42075</v>
      </c>
      <c r="B52" s="77">
        <f t="shared" si="0"/>
        <v>0.74019127301177268</v>
      </c>
      <c r="C52" s="77">
        <v>22809.0098</v>
      </c>
      <c r="D52" s="74">
        <v>16883.03</v>
      </c>
      <c r="E52" s="12">
        <v>1.1379999999999999</v>
      </c>
      <c r="F52" s="59"/>
      <c r="G52" s="12">
        <f t="shared" si="1"/>
        <v>1.1379999999999999</v>
      </c>
      <c r="H52" s="12">
        <f t="shared" si="2"/>
        <v>1.4892886025967889</v>
      </c>
      <c r="I52" s="12" t="str">
        <f t="shared" si="3"/>
        <v>Mar 15</v>
      </c>
    </row>
    <row r="53" spans="1:9" x14ac:dyDescent="0.2">
      <c r="A53" s="76">
        <v>42076</v>
      </c>
      <c r="B53" s="77">
        <f t="shared" si="0"/>
        <v>0.74342805997139194</v>
      </c>
      <c r="C53" s="77">
        <v>22713.589800000002</v>
      </c>
      <c r="D53" s="74">
        <v>16885.919999999998</v>
      </c>
      <c r="E53" s="12">
        <v>1.1599999999999999</v>
      </c>
      <c r="F53" s="59"/>
      <c r="G53" s="12">
        <f t="shared" si="1"/>
        <v>1.1599999999999999</v>
      </c>
      <c r="H53" s="12">
        <f t="shared" si="2"/>
        <v>1.4958011218654645</v>
      </c>
      <c r="I53" s="12" t="str">
        <f t="shared" si="3"/>
        <v>Mar 15</v>
      </c>
    </row>
    <row r="54" spans="1:9" x14ac:dyDescent="0.2">
      <c r="A54" s="76">
        <v>42079</v>
      </c>
      <c r="B54" s="77">
        <f t="shared" si="0"/>
        <v>0.74940909806239386</v>
      </c>
      <c r="C54" s="77">
        <v>22930.919900000001</v>
      </c>
      <c r="D54" s="74">
        <v>17184.64</v>
      </c>
      <c r="E54" s="12">
        <v>1.1779999999999999</v>
      </c>
      <c r="F54" s="59"/>
      <c r="G54" s="12">
        <f t="shared" si="1"/>
        <v>1.1779999999999999</v>
      </c>
      <c r="H54" s="12">
        <f t="shared" si="2"/>
        <v>1.5078351625052342</v>
      </c>
      <c r="I54" s="12" t="str">
        <f t="shared" si="3"/>
        <v>Mar 15</v>
      </c>
    </row>
    <row r="55" spans="1:9" x14ac:dyDescent="0.2">
      <c r="A55" s="76">
        <v>42080</v>
      </c>
      <c r="B55" s="77">
        <f t="shared" si="0"/>
        <v>0.74486665209556613</v>
      </c>
      <c r="C55" s="77">
        <v>22723.0605</v>
      </c>
      <c r="D55" s="74">
        <v>16925.650000000001</v>
      </c>
      <c r="E55" s="12">
        <v>1.27</v>
      </c>
      <c r="F55" s="59"/>
      <c r="G55" s="12">
        <f t="shared" si="1"/>
        <v>1.27</v>
      </c>
      <c r="H55" s="12">
        <f t="shared" si="2"/>
        <v>1.4986956154003594</v>
      </c>
      <c r="I55" s="12" t="str">
        <f t="shared" si="3"/>
        <v>Mar 15</v>
      </c>
    </row>
    <row r="56" spans="1:9" x14ac:dyDescent="0.2">
      <c r="A56" s="76">
        <v>42081</v>
      </c>
      <c r="B56" s="77">
        <f t="shared" si="0"/>
        <v>0.73350414362795402</v>
      </c>
      <c r="C56" s="77">
        <v>22565.1895</v>
      </c>
      <c r="D56" s="74">
        <v>16551.66</v>
      </c>
      <c r="E56" s="12">
        <v>1.331</v>
      </c>
      <c r="F56" s="59"/>
      <c r="G56" s="12">
        <f t="shared" si="1"/>
        <v>1.331</v>
      </c>
      <c r="H56" s="12">
        <f t="shared" si="2"/>
        <v>1.4758338836092375</v>
      </c>
      <c r="I56" s="12" t="str">
        <f t="shared" si="3"/>
        <v>Mar 15</v>
      </c>
    </row>
    <row r="57" spans="1:9" x14ac:dyDescent="0.2">
      <c r="A57" s="76">
        <v>42082</v>
      </c>
      <c r="B57" s="77">
        <f t="shared" si="0"/>
        <v>0.73557312107549777</v>
      </c>
      <c r="C57" s="77">
        <v>22805.169900000001</v>
      </c>
      <c r="D57" s="74">
        <v>16774.87</v>
      </c>
      <c r="E57" s="12">
        <v>1.25</v>
      </c>
      <c r="F57" s="59"/>
      <c r="G57" s="12">
        <f t="shared" si="1"/>
        <v>1.25</v>
      </c>
      <c r="H57" s="12">
        <f t="shared" si="2"/>
        <v>1.4799967326511063</v>
      </c>
      <c r="I57" s="12" t="str">
        <f t="shared" si="3"/>
        <v>Mar 15</v>
      </c>
    </row>
    <row r="58" spans="1:9" x14ac:dyDescent="0.2">
      <c r="A58" s="76">
        <v>42083</v>
      </c>
      <c r="B58" s="77">
        <f t="shared" si="0"/>
        <v>0.73688208238041963</v>
      </c>
      <c r="C58" s="77">
        <v>23176.679700000001</v>
      </c>
      <c r="D58" s="74">
        <v>17078.48</v>
      </c>
      <c r="E58" s="12">
        <v>1.208</v>
      </c>
      <c r="F58" s="59"/>
      <c r="G58" s="12">
        <f t="shared" si="1"/>
        <v>1.208</v>
      </c>
      <c r="H58" s="12">
        <f t="shared" si="2"/>
        <v>1.4826304048163135</v>
      </c>
      <c r="I58" s="12" t="str">
        <f t="shared" si="3"/>
        <v>Mar 15</v>
      </c>
    </row>
    <row r="59" spans="1:9" x14ac:dyDescent="0.2">
      <c r="A59" s="76">
        <v>42086</v>
      </c>
      <c r="B59" s="77">
        <f t="shared" si="0"/>
        <v>0.73887418138027494</v>
      </c>
      <c r="C59" s="77">
        <v>23057.1191</v>
      </c>
      <c r="D59" s="74">
        <v>17036.310000000001</v>
      </c>
      <c r="E59" s="12">
        <v>1.2889999999999999</v>
      </c>
      <c r="F59" s="59"/>
      <c r="G59" s="12">
        <f t="shared" si="1"/>
        <v>1.2889999999999999</v>
      </c>
      <c r="H59" s="12">
        <f t="shared" si="2"/>
        <v>1.4866385719535147</v>
      </c>
      <c r="I59" s="12" t="str">
        <f t="shared" si="3"/>
        <v>Mar 15</v>
      </c>
    </row>
    <row r="60" spans="1:9" x14ac:dyDescent="0.2">
      <c r="A60" s="76">
        <v>42087</v>
      </c>
      <c r="B60" s="77">
        <f t="shared" si="0"/>
        <v>0.74623114690590731</v>
      </c>
      <c r="C60" s="77">
        <v>23333.199199999999</v>
      </c>
      <c r="D60" s="74">
        <v>17411.96</v>
      </c>
      <c r="E60" s="12">
        <v>1.325</v>
      </c>
      <c r="F60" s="59"/>
      <c r="G60" s="12">
        <f t="shared" si="1"/>
        <v>1.325</v>
      </c>
      <c r="H60" s="12">
        <f t="shared" si="2"/>
        <v>1.5014410227611825</v>
      </c>
      <c r="I60" s="12" t="str">
        <f t="shared" si="3"/>
        <v>Mar 15</v>
      </c>
    </row>
    <row r="61" spans="1:9" x14ac:dyDescent="0.2">
      <c r="A61" s="76">
        <v>42088</v>
      </c>
      <c r="B61" s="77">
        <f t="shared" si="0"/>
        <v>0.74831434296355326</v>
      </c>
      <c r="C61" s="77">
        <v>23145.099600000001</v>
      </c>
      <c r="D61" s="74">
        <v>17319.810000000001</v>
      </c>
      <c r="E61" s="12">
        <v>1.335</v>
      </c>
      <c r="F61" s="59"/>
      <c r="G61" s="12">
        <f t="shared" si="1"/>
        <v>1.335</v>
      </c>
      <c r="H61" s="12">
        <f t="shared" si="2"/>
        <v>1.5056324801030165</v>
      </c>
      <c r="I61" s="12" t="str">
        <f t="shared" si="3"/>
        <v>Mar 15</v>
      </c>
    </row>
    <row r="62" spans="1:9" x14ac:dyDescent="0.2">
      <c r="A62" s="76">
        <v>42089</v>
      </c>
      <c r="B62" s="77">
        <f t="shared" si="0"/>
        <v>0.74737242721095487</v>
      </c>
      <c r="C62" s="77">
        <v>22900.269499999999</v>
      </c>
      <c r="D62" s="74">
        <v>17115.03</v>
      </c>
      <c r="E62" s="12">
        <v>1.329</v>
      </c>
      <c r="F62" s="59"/>
      <c r="G62" s="12">
        <f t="shared" si="1"/>
        <v>1.329</v>
      </c>
      <c r="H62" s="12">
        <f t="shared" si="2"/>
        <v>1.5037373153718203</v>
      </c>
      <c r="I62" s="12" t="str">
        <f t="shared" si="3"/>
        <v>Mar 15</v>
      </c>
    </row>
    <row r="63" spans="1:9" x14ac:dyDescent="0.2">
      <c r="A63" s="76">
        <v>42090</v>
      </c>
      <c r="B63" s="77">
        <f t="shared" si="0"/>
        <v>0.74440995533872656</v>
      </c>
      <c r="C63" s="77">
        <v>22984.230500000001</v>
      </c>
      <c r="D63" s="74">
        <v>17109.689999999999</v>
      </c>
      <c r="E63" s="12">
        <v>1.343</v>
      </c>
      <c r="F63" s="59"/>
      <c r="G63" s="12">
        <f t="shared" si="1"/>
        <v>1.343</v>
      </c>
      <c r="H63" s="12">
        <f t="shared" si="2"/>
        <v>1.4977767268649183</v>
      </c>
      <c r="I63" s="12" t="str">
        <f t="shared" si="3"/>
        <v>Mar 15</v>
      </c>
    </row>
    <row r="64" spans="1:9" x14ac:dyDescent="0.2">
      <c r="A64" s="76">
        <v>42093</v>
      </c>
      <c r="B64" s="77">
        <f t="shared" si="0"/>
        <v>0.74947087604296614</v>
      </c>
      <c r="C64" s="77">
        <v>23260.570299999999</v>
      </c>
      <c r="D64" s="74">
        <v>17433.12</v>
      </c>
      <c r="E64" s="12">
        <v>1.3140000000000001</v>
      </c>
      <c r="F64" s="59"/>
      <c r="G64" s="12">
        <f t="shared" si="1"/>
        <v>1.3140000000000001</v>
      </c>
      <c r="H64" s="12">
        <f t="shared" si="2"/>
        <v>1.5079594617853154</v>
      </c>
      <c r="I64" s="12" t="str">
        <f t="shared" si="3"/>
        <v>Mar 15</v>
      </c>
    </row>
    <row r="65" spans="1:9" x14ac:dyDescent="0.2">
      <c r="A65" s="76">
        <v>42094</v>
      </c>
      <c r="B65" s="77">
        <f t="shared" si="0"/>
        <v>0.74816560407119037</v>
      </c>
      <c r="C65" s="77">
        <v>23157.1191</v>
      </c>
      <c r="D65" s="74">
        <v>17325.36</v>
      </c>
      <c r="E65" s="12">
        <v>1.25</v>
      </c>
      <c r="F65" s="59"/>
      <c r="G65" s="12">
        <f t="shared" si="1"/>
        <v>1.25</v>
      </c>
      <c r="H65" s="12">
        <f t="shared" si="2"/>
        <v>1.5053332126768315</v>
      </c>
      <c r="I65" s="12" t="str">
        <f t="shared" si="3"/>
        <v>Mar 15</v>
      </c>
    </row>
    <row r="66" spans="1:9" x14ac:dyDescent="0.2">
      <c r="A66" s="76">
        <v>42095</v>
      </c>
      <c r="B66" s="77">
        <f t="shared" si="0"/>
        <v>0.74756014067765653</v>
      </c>
      <c r="C66" s="77">
        <v>23358.9902</v>
      </c>
      <c r="D66" s="74">
        <v>17462.25</v>
      </c>
      <c r="E66" s="12">
        <v>1.2370000000000001</v>
      </c>
      <c r="F66" s="59"/>
      <c r="G66" s="12">
        <f t="shared" si="1"/>
        <v>1.2370000000000001</v>
      </c>
      <c r="H66" s="12">
        <f t="shared" si="2"/>
        <v>1.50411500089272</v>
      </c>
      <c r="I66" s="12" t="str">
        <f t="shared" si="3"/>
        <v>Apr 15</v>
      </c>
    </row>
    <row r="67" spans="1:9" x14ac:dyDescent="0.2">
      <c r="A67" s="76">
        <v>42096</v>
      </c>
      <c r="B67" s="77">
        <f t="shared" si="0"/>
        <v>0.74911633313561321</v>
      </c>
      <c r="C67" s="77">
        <v>23308.529299999998</v>
      </c>
      <c r="D67" s="74">
        <v>17460.8</v>
      </c>
      <c r="E67" s="12">
        <v>1.2569999999999999</v>
      </c>
      <c r="F67" s="59"/>
      <c r="G67" s="12">
        <f t="shared" si="1"/>
        <v>1.2569999999999999</v>
      </c>
      <c r="H67" s="12">
        <f t="shared" si="2"/>
        <v>1.5072461100743397</v>
      </c>
      <c r="I67" s="12" t="str">
        <f t="shared" si="3"/>
        <v>Apr 15</v>
      </c>
    </row>
    <row r="68" spans="1:9" x14ac:dyDescent="0.2">
      <c r="A68" s="76">
        <v>42097</v>
      </c>
      <c r="B68" s="77" t="e">
        <f t="shared" ref="B68:B131" si="4">D68/C68</f>
        <v>#N/A</v>
      </c>
      <c r="C68" s="77">
        <v>23706.339800000002</v>
      </c>
      <c r="D68" s="74" t="e">
        <v>#N/A</v>
      </c>
      <c r="E68" s="12">
        <v>1.2569999999999999</v>
      </c>
      <c r="F68" s="59"/>
      <c r="G68" s="12">
        <f t="shared" ref="G68:G131" si="5">E68</f>
        <v>1.2569999999999999</v>
      </c>
      <c r="H68" s="12" t="e">
        <f t="shared" ref="H68:H131" si="6">B68/$J$1</f>
        <v>#N/A</v>
      </c>
      <c r="I68" s="12" t="str">
        <f t="shared" ref="I68:I131" si="7">TEXT(A68, "mmm") &amp; " " &amp; TEXT(A68, "yy")</f>
        <v>Apr 15</v>
      </c>
    </row>
    <row r="69" spans="1:9" x14ac:dyDescent="0.2">
      <c r="A69" s="76">
        <v>42100</v>
      </c>
      <c r="B69" s="77" t="e">
        <f t="shared" si="4"/>
        <v>#N/A</v>
      </c>
      <c r="C69" s="12" t="e">
        <f>NA()</f>
        <v>#N/A</v>
      </c>
      <c r="D69" s="74" t="e">
        <v>#N/A</v>
      </c>
      <c r="E69" s="12">
        <v>1.2569999999999999</v>
      </c>
      <c r="F69" s="59"/>
      <c r="G69" s="12">
        <f t="shared" si="5"/>
        <v>1.2569999999999999</v>
      </c>
      <c r="H69" s="12" t="e">
        <f t="shared" si="6"/>
        <v>#N/A</v>
      </c>
      <c r="I69" s="12" t="str">
        <f t="shared" si="7"/>
        <v>Apr 15</v>
      </c>
    </row>
    <row r="70" spans="1:9" x14ac:dyDescent="0.2">
      <c r="A70" s="76">
        <v>42101</v>
      </c>
      <c r="B70" s="77" t="e">
        <f t="shared" si="4"/>
        <v>#N/A</v>
      </c>
      <c r="C70" s="12" t="e">
        <f>NA()</f>
        <v>#N/A</v>
      </c>
      <c r="D70" s="74">
        <v>17671.39</v>
      </c>
      <c r="E70" s="12">
        <v>1.2010000000000001</v>
      </c>
      <c r="F70" s="59"/>
      <c r="G70" s="12">
        <f t="shared" si="5"/>
        <v>1.2010000000000001</v>
      </c>
      <c r="H70" s="12" t="e">
        <f t="shared" si="6"/>
        <v>#N/A</v>
      </c>
      <c r="I70" s="12" t="str">
        <f t="shared" si="7"/>
        <v>Apr 15</v>
      </c>
    </row>
    <row r="71" spans="1:9" x14ac:dyDescent="0.2">
      <c r="A71" s="76">
        <v>42102</v>
      </c>
      <c r="B71" s="77">
        <f t="shared" si="4"/>
        <v>0.74117659552652504</v>
      </c>
      <c r="C71" s="77">
        <v>23578.699199999999</v>
      </c>
      <c r="D71" s="74">
        <v>17475.98</v>
      </c>
      <c r="E71" s="12">
        <v>1.214</v>
      </c>
      <c r="F71" s="59"/>
      <c r="G71" s="12">
        <f t="shared" si="5"/>
        <v>1.214</v>
      </c>
      <c r="H71" s="12">
        <f t="shared" si="6"/>
        <v>1.4912711031268637</v>
      </c>
      <c r="I71" s="12" t="str">
        <f t="shared" si="7"/>
        <v>Apr 15</v>
      </c>
    </row>
    <row r="72" spans="1:9" x14ac:dyDescent="0.2">
      <c r="A72" s="76">
        <v>42103</v>
      </c>
      <c r="B72" s="77">
        <f t="shared" si="4"/>
        <v>0.73758122429381368</v>
      </c>
      <c r="C72" s="77">
        <v>23803.900399999999</v>
      </c>
      <c r="D72" s="74">
        <v>17557.310000000001</v>
      </c>
      <c r="E72" s="12">
        <v>1.248</v>
      </c>
      <c r="F72" s="59"/>
      <c r="G72" s="12">
        <f t="shared" si="5"/>
        <v>1.248</v>
      </c>
      <c r="H72" s="12">
        <f t="shared" si="6"/>
        <v>1.4840371007896107</v>
      </c>
      <c r="I72" s="12" t="str">
        <f t="shared" si="7"/>
        <v>Apr 15</v>
      </c>
    </row>
    <row r="73" spans="1:9" x14ac:dyDescent="0.2">
      <c r="A73" s="76">
        <v>42104</v>
      </c>
      <c r="B73" s="77">
        <f t="shared" si="4"/>
        <v>0.73481075081929448</v>
      </c>
      <c r="C73" s="77">
        <v>23877.25</v>
      </c>
      <c r="D73" s="74">
        <v>17545.259999999998</v>
      </c>
      <c r="E73" s="12">
        <v>1.23</v>
      </c>
      <c r="F73" s="59"/>
      <c r="G73" s="12">
        <f t="shared" si="5"/>
        <v>1.23</v>
      </c>
      <c r="H73" s="12">
        <f t="shared" si="6"/>
        <v>1.4784628192223481</v>
      </c>
      <c r="I73" s="12" t="str">
        <f t="shared" si="7"/>
        <v>Apr 15</v>
      </c>
    </row>
    <row r="74" spans="1:9" x14ac:dyDescent="0.2">
      <c r="A74" s="76">
        <v>42107</v>
      </c>
      <c r="B74" s="77">
        <f t="shared" si="4"/>
        <v>0.73240475529788951</v>
      </c>
      <c r="C74" s="77">
        <v>24008.910199999998</v>
      </c>
      <c r="D74" s="74">
        <v>17584.240000000002</v>
      </c>
      <c r="E74" s="12">
        <v>1.246</v>
      </c>
      <c r="F74" s="59"/>
      <c r="G74" s="12">
        <f t="shared" si="5"/>
        <v>1.246</v>
      </c>
      <c r="H74" s="12">
        <f t="shared" si="6"/>
        <v>1.4736218789970637</v>
      </c>
      <c r="I74" s="12" t="str">
        <f t="shared" si="7"/>
        <v>Apr 15</v>
      </c>
    </row>
    <row r="75" spans="1:9" x14ac:dyDescent="0.2">
      <c r="A75" s="76">
        <v>42108</v>
      </c>
      <c r="B75" s="77">
        <f t="shared" si="4"/>
        <v>0.7244817521349447</v>
      </c>
      <c r="C75" s="77">
        <v>23752.910199999998</v>
      </c>
      <c r="D75" s="74">
        <v>17208.55</v>
      </c>
      <c r="E75" s="12">
        <v>1.284</v>
      </c>
      <c r="F75" s="59"/>
      <c r="G75" s="12">
        <f t="shared" si="5"/>
        <v>1.284</v>
      </c>
      <c r="H75" s="12">
        <f t="shared" si="6"/>
        <v>1.4576805422924299</v>
      </c>
      <c r="I75" s="12" t="str">
        <f t="shared" si="7"/>
        <v>Apr 15</v>
      </c>
    </row>
    <row r="76" spans="1:9" x14ac:dyDescent="0.2">
      <c r="A76" s="76">
        <v>42109</v>
      </c>
      <c r="B76" s="77">
        <f t="shared" si="4"/>
        <v>0.72630913219920223</v>
      </c>
      <c r="C76" s="77">
        <v>24030.539100000002</v>
      </c>
      <c r="D76" s="74">
        <v>17453.599999999999</v>
      </c>
      <c r="E76" s="12">
        <v>1.252</v>
      </c>
      <c r="F76" s="59"/>
      <c r="G76" s="12">
        <f t="shared" si="5"/>
        <v>1.252</v>
      </c>
      <c r="H76" s="12">
        <f t="shared" si="6"/>
        <v>1.4613572896434732</v>
      </c>
      <c r="I76" s="12" t="str">
        <f t="shared" si="7"/>
        <v>Apr 15</v>
      </c>
    </row>
    <row r="77" spans="1:9" x14ac:dyDescent="0.2">
      <c r="A77" s="76">
        <v>42110</v>
      </c>
      <c r="B77" s="77">
        <f t="shared" si="4"/>
        <v>0.71962205617634345</v>
      </c>
      <c r="C77" s="77">
        <v>23610.8105</v>
      </c>
      <c r="D77" s="74">
        <v>16990.86</v>
      </c>
      <c r="E77" s="12">
        <v>1.375</v>
      </c>
      <c r="F77" s="59"/>
      <c r="G77" s="12">
        <f t="shared" si="5"/>
        <v>1.375</v>
      </c>
      <c r="H77" s="12">
        <f t="shared" si="6"/>
        <v>1.4479026780198863</v>
      </c>
      <c r="I77" s="12" t="str">
        <f t="shared" si="7"/>
        <v>Apr 15</v>
      </c>
    </row>
    <row r="78" spans="1:9" x14ac:dyDescent="0.2">
      <c r="A78" s="76">
        <v>42111</v>
      </c>
      <c r="B78" s="77">
        <f t="shared" si="4"/>
        <v>0.71079383203497892</v>
      </c>
      <c r="C78" s="77">
        <v>23044.080099999999</v>
      </c>
      <c r="D78" s="74">
        <v>16379.59</v>
      </c>
      <c r="E78" s="12">
        <v>1.4770000000000001</v>
      </c>
      <c r="F78" s="59"/>
      <c r="G78" s="12">
        <f t="shared" si="5"/>
        <v>1.4770000000000001</v>
      </c>
      <c r="H78" s="12">
        <f t="shared" si="6"/>
        <v>1.4301400076476636</v>
      </c>
      <c r="I78" s="12" t="str">
        <f t="shared" si="7"/>
        <v>Apr 15</v>
      </c>
    </row>
    <row r="79" spans="1:9" x14ac:dyDescent="0.2">
      <c r="A79" s="76">
        <v>42114</v>
      </c>
      <c r="B79" s="77">
        <f t="shared" si="4"/>
        <v>0.71992345769971389</v>
      </c>
      <c r="C79" s="77">
        <v>23332.980500000001</v>
      </c>
      <c r="D79" s="74">
        <v>16797.96</v>
      </c>
      <c r="E79" s="12">
        <v>1.45</v>
      </c>
      <c r="F79" s="59"/>
      <c r="G79" s="12">
        <f t="shared" si="5"/>
        <v>1.45</v>
      </c>
      <c r="H79" s="12">
        <f t="shared" si="6"/>
        <v>1.4485091075603675</v>
      </c>
      <c r="I79" s="12" t="str">
        <f t="shared" si="7"/>
        <v>Apr 15</v>
      </c>
    </row>
    <row r="80" spans="1:9" x14ac:dyDescent="0.2">
      <c r="A80" s="76">
        <v>42115</v>
      </c>
      <c r="B80" s="77">
        <f t="shared" si="4"/>
        <v>0.71213876877572602</v>
      </c>
      <c r="C80" s="77">
        <v>23240.2598</v>
      </c>
      <c r="D80" s="74">
        <v>16550.29</v>
      </c>
      <c r="E80" s="12">
        <v>1.472</v>
      </c>
      <c r="F80" s="59"/>
      <c r="G80" s="12">
        <f t="shared" si="5"/>
        <v>1.472</v>
      </c>
      <c r="H80" s="12">
        <f t="shared" si="6"/>
        <v>1.4328460635446187</v>
      </c>
      <c r="I80" s="12" t="str">
        <f t="shared" si="7"/>
        <v>Apr 15</v>
      </c>
    </row>
    <row r="81" spans="1:9" x14ac:dyDescent="0.2">
      <c r="A81" s="76">
        <v>42116</v>
      </c>
      <c r="B81" s="77">
        <f t="shared" si="4"/>
        <v>0.72154497505434223</v>
      </c>
      <c r="C81" s="77">
        <v>23315.400399999999</v>
      </c>
      <c r="D81" s="74">
        <v>16823.11</v>
      </c>
      <c r="E81" s="12">
        <v>1.4670000000000001</v>
      </c>
      <c r="F81" s="59"/>
      <c r="G81" s="12">
        <f t="shared" si="5"/>
        <v>1.4670000000000001</v>
      </c>
      <c r="H81" s="12">
        <f t="shared" si="6"/>
        <v>1.4517716525311222</v>
      </c>
      <c r="I81" s="12" t="str">
        <f t="shared" si="7"/>
        <v>Apr 15</v>
      </c>
    </row>
    <row r="82" spans="1:9" x14ac:dyDescent="0.2">
      <c r="A82" s="76">
        <v>42117</v>
      </c>
      <c r="B82" s="77">
        <f t="shared" si="4"/>
        <v>0.72097332634000044</v>
      </c>
      <c r="C82" s="77">
        <v>23199.429700000001</v>
      </c>
      <c r="D82" s="74">
        <v>16726.169999999998</v>
      </c>
      <c r="E82" s="12">
        <v>1.41</v>
      </c>
      <c r="F82" s="59"/>
      <c r="G82" s="12">
        <f t="shared" si="5"/>
        <v>1.41</v>
      </c>
      <c r="H82" s="12">
        <f t="shared" si="6"/>
        <v>1.4506214769670489</v>
      </c>
      <c r="I82" s="12" t="str">
        <f t="shared" si="7"/>
        <v>Apr 15</v>
      </c>
    </row>
    <row r="83" spans="1:9" x14ac:dyDescent="0.2">
      <c r="A83" s="76">
        <v>42118</v>
      </c>
      <c r="B83" s="77">
        <f t="shared" si="4"/>
        <v>0.72644197020050438</v>
      </c>
      <c r="C83" s="77">
        <v>23427.349600000001</v>
      </c>
      <c r="D83" s="74">
        <v>17018.61</v>
      </c>
      <c r="E83" s="12">
        <v>1.4390000000000001</v>
      </c>
      <c r="F83" s="59"/>
      <c r="G83" s="12">
        <f t="shared" si="5"/>
        <v>1.4390000000000001</v>
      </c>
      <c r="H83" s="12">
        <f t="shared" si="6"/>
        <v>1.4616245639664007</v>
      </c>
      <c r="I83" s="12" t="str">
        <f t="shared" si="7"/>
        <v>Apr 15</v>
      </c>
    </row>
    <row r="84" spans="1:9" x14ac:dyDescent="0.2">
      <c r="A84" s="76">
        <v>42121</v>
      </c>
      <c r="B84" s="77">
        <f t="shared" si="4"/>
        <v>0.73016858017170649</v>
      </c>
      <c r="C84" s="77">
        <v>23806.269499999999</v>
      </c>
      <c r="D84" s="74">
        <v>17382.59</v>
      </c>
      <c r="E84" s="12">
        <v>1.3779999999999999</v>
      </c>
      <c r="F84" s="59"/>
      <c r="G84" s="12">
        <f t="shared" si="5"/>
        <v>1.3779999999999999</v>
      </c>
      <c r="H84" s="12">
        <f t="shared" si="6"/>
        <v>1.4691226228584657</v>
      </c>
      <c r="I84" s="12" t="str">
        <f t="shared" si="7"/>
        <v>Apr 15</v>
      </c>
    </row>
    <row r="85" spans="1:9" x14ac:dyDescent="0.2">
      <c r="A85" s="76">
        <v>42122</v>
      </c>
      <c r="B85" s="77">
        <f t="shared" si="4"/>
        <v>0.72772542283941144</v>
      </c>
      <c r="C85" s="77">
        <v>23532.089800000002</v>
      </c>
      <c r="D85" s="74">
        <v>17124.900000000001</v>
      </c>
      <c r="E85" s="12">
        <v>1.373</v>
      </c>
      <c r="F85" s="59"/>
      <c r="G85" s="12">
        <f t="shared" si="5"/>
        <v>1.373</v>
      </c>
      <c r="H85" s="12">
        <f t="shared" si="6"/>
        <v>1.464206911876718</v>
      </c>
      <c r="I85" s="12" t="str">
        <f t="shared" si="7"/>
        <v>Apr 15</v>
      </c>
    </row>
    <row r="86" spans="1:9" x14ac:dyDescent="0.2">
      <c r="A86" s="76">
        <v>42123</v>
      </c>
      <c r="B86" s="77">
        <f t="shared" si="4"/>
        <v>0.72477159128519508</v>
      </c>
      <c r="C86" s="77">
        <v>22995.6309</v>
      </c>
      <c r="D86" s="74">
        <v>16666.580000000002</v>
      </c>
      <c r="E86" s="12">
        <v>1.4910000000000001</v>
      </c>
      <c r="F86" s="59"/>
      <c r="G86" s="12">
        <f t="shared" si="5"/>
        <v>1.4910000000000001</v>
      </c>
      <c r="H86" s="12">
        <f t="shared" si="6"/>
        <v>1.4582637079670235</v>
      </c>
      <c r="I86" s="12" t="str">
        <f t="shared" si="7"/>
        <v>Apr 15</v>
      </c>
    </row>
    <row r="87" spans="1:9" x14ac:dyDescent="0.2">
      <c r="A87" s="76">
        <v>42124</v>
      </c>
      <c r="B87" s="77">
        <f t="shared" si="4"/>
        <v>0.73307221388521959</v>
      </c>
      <c r="C87" s="77">
        <v>23045.519499999999</v>
      </c>
      <c r="D87" s="74">
        <v>16894.03</v>
      </c>
      <c r="E87" s="12">
        <v>1.476</v>
      </c>
      <c r="F87" s="59"/>
      <c r="G87" s="12">
        <f t="shared" si="5"/>
        <v>1.476</v>
      </c>
      <c r="H87" s="12">
        <f t="shared" si="6"/>
        <v>1.4749648271012359</v>
      </c>
      <c r="I87" s="12" t="str">
        <f t="shared" si="7"/>
        <v>Apr 15</v>
      </c>
    </row>
    <row r="88" spans="1:9" x14ac:dyDescent="0.2">
      <c r="A88" s="76">
        <v>42125</v>
      </c>
      <c r="B88" s="77" t="e">
        <f t="shared" si="4"/>
        <v>#N/A</v>
      </c>
      <c r="C88" s="77">
        <v>23217.169900000001</v>
      </c>
      <c r="D88" s="74" t="e">
        <v>#N/A</v>
      </c>
      <c r="E88" s="12">
        <v>1.476</v>
      </c>
      <c r="F88" s="59"/>
      <c r="G88" s="12">
        <f t="shared" si="5"/>
        <v>1.476</v>
      </c>
      <c r="H88" s="12" t="e">
        <f t="shared" si="6"/>
        <v>#N/A</v>
      </c>
      <c r="I88" s="12" t="str">
        <f t="shared" si="7"/>
        <v>May 15</v>
      </c>
    </row>
    <row r="89" spans="1:9" x14ac:dyDescent="0.2">
      <c r="A89" s="76">
        <v>42128</v>
      </c>
      <c r="B89" s="77">
        <f t="shared" si="4"/>
        <v>0.75283118401036808</v>
      </c>
      <c r="C89" s="77">
        <v>22576.349600000001</v>
      </c>
      <c r="D89" s="74">
        <v>16996.18</v>
      </c>
      <c r="E89" s="12">
        <v>1.5329999999999999</v>
      </c>
      <c r="F89" s="59"/>
      <c r="G89" s="12">
        <f t="shared" si="5"/>
        <v>1.5329999999999999</v>
      </c>
      <c r="H89" s="12">
        <f t="shared" si="6"/>
        <v>1.5147205092868674</v>
      </c>
      <c r="I89" s="12" t="str">
        <f t="shared" si="7"/>
        <v>May 15</v>
      </c>
    </row>
    <row r="90" spans="1:9" x14ac:dyDescent="0.2">
      <c r="A90" s="76">
        <v>42129</v>
      </c>
      <c r="B90" s="77" t="e">
        <f t="shared" si="4"/>
        <v>#N/A</v>
      </c>
      <c r="C90" s="12" t="e">
        <f>NA()</f>
        <v>#N/A</v>
      </c>
      <c r="D90" s="74">
        <v>16473.29</v>
      </c>
      <c r="E90" s="12">
        <v>1.8140000000000001</v>
      </c>
      <c r="F90" s="59"/>
      <c r="G90" s="12">
        <f t="shared" si="5"/>
        <v>1.8140000000000001</v>
      </c>
      <c r="H90" s="12" t="e">
        <f t="shared" si="6"/>
        <v>#N/A</v>
      </c>
      <c r="I90" s="12" t="str">
        <f t="shared" si="7"/>
        <v>May 15</v>
      </c>
    </row>
    <row r="91" spans="1:9" x14ac:dyDescent="0.2">
      <c r="A91" s="76">
        <v>42130</v>
      </c>
      <c r="B91" s="77">
        <f t="shared" si="4"/>
        <v>0.73918760696452279</v>
      </c>
      <c r="C91" s="77">
        <v>22659.849600000001</v>
      </c>
      <c r="D91" s="74">
        <v>16749.88</v>
      </c>
      <c r="E91" s="12">
        <v>1.9319999999999999</v>
      </c>
      <c r="F91" s="59"/>
      <c r="G91" s="12">
        <f t="shared" si="5"/>
        <v>1.9319999999999999</v>
      </c>
      <c r="H91" s="12">
        <f t="shared" si="6"/>
        <v>1.4872691942904728</v>
      </c>
      <c r="I91" s="12" t="str">
        <f t="shared" si="7"/>
        <v>May 15</v>
      </c>
    </row>
    <row r="92" spans="1:9" x14ac:dyDescent="0.2">
      <c r="A92" s="76">
        <v>42131</v>
      </c>
      <c r="B92" s="77">
        <f t="shared" si="4"/>
        <v>0.74906269152970795</v>
      </c>
      <c r="C92" s="77">
        <v>22841.919900000001</v>
      </c>
      <c r="D92" s="74">
        <v>17110.03</v>
      </c>
      <c r="E92" s="12">
        <v>1.758</v>
      </c>
      <c r="F92" s="59"/>
      <c r="G92" s="12">
        <f t="shared" si="5"/>
        <v>1.758</v>
      </c>
      <c r="H92" s="12">
        <f t="shared" si="6"/>
        <v>1.5071381814412788</v>
      </c>
      <c r="I92" s="12" t="str">
        <f t="shared" si="7"/>
        <v>May 15</v>
      </c>
    </row>
    <row r="93" spans="1:9" x14ac:dyDescent="0.2">
      <c r="A93" s="76">
        <v>42132</v>
      </c>
      <c r="B93" s="77">
        <f t="shared" si="4"/>
        <v>0.74548171184404688</v>
      </c>
      <c r="C93" s="77">
        <v>23312.429700000001</v>
      </c>
      <c r="D93" s="74">
        <v>17378.990000000002</v>
      </c>
      <c r="E93" s="12">
        <v>1.6830000000000001</v>
      </c>
      <c r="F93" s="59"/>
      <c r="G93" s="12">
        <f t="shared" si="5"/>
        <v>1.6830000000000001</v>
      </c>
      <c r="H93" s="12">
        <f t="shared" si="6"/>
        <v>1.4999331353586822</v>
      </c>
      <c r="I93" s="12" t="str">
        <f t="shared" si="7"/>
        <v>May 15</v>
      </c>
    </row>
    <row r="94" spans="1:9" x14ac:dyDescent="0.2">
      <c r="A94" s="76">
        <v>42135</v>
      </c>
      <c r="B94" s="77">
        <f t="shared" si="4"/>
        <v>0.75013272741023385</v>
      </c>
      <c r="C94" s="77">
        <v>23321.859400000001</v>
      </c>
      <c r="D94" s="74">
        <v>17494.490000000002</v>
      </c>
      <c r="E94" s="12">
        <v>1.754</v>
      </c>
      <c r="F94" s="59"/>
      <c r="G94" s="12">
        <f t="shared" si="5"/>
        <v>1.754</v>
      </c>
      <c r="H94" s="12">
        <f t="shared" si="6"/>
        <v>1.5092911279827217</v>
      </c>
      <c r="I94" s="12" t="str">
        <f t="shared" si="7"/>
        <v>May 15</v>
      </c>
    </row>
    <row r="95" spans="1:9" x14ac:dyDescent="0.2">
      <c r="A95" s="76">
        <v>42136</v>
      </c>
      <c r="B95" s="77">
        <f t="shared" si="4"/>
        <v>0.74705508718939251</v>
      </c>
      <c r="C95" s="77">
        <v>23104.8691</v>
      </c>
      <c r="D95" s="74">
        <v>17260.61</v>
      </c>
      <c r="E95" s="12">
        <v>1.8680000000000001</v>
      </c>
      <c r="F95" s="59"/>
      <c r="G95" s="12">
        <f t="shared" si="5"/>
        <v>1.8680000000000001</v>
      </c>
      <c r="H95" s="12">
        <f t="shared" si="6"/>
        <v>1.503098817061326</v>
      </c>
      <c r="I95" s="12" t="str">
        <f t="shared" si="7"/>
        <v>May 15</v>
      </c>
    </row>
    <row r="96" spans="1:9" x14ac:dyDescent="0.2">
      <c r="A96" s="76">
        <v>42137</v>
      </c>
      <c r="B96" s="77">
        <f t="shared" si="4"/>
        <v>0.75349239917829025</v>
      </c>
      <c r="C96" s="77">
        <v>23210.970700000002</v>
      </c>
      <c r="D96" s="74">
        <v>17489.29</v>
      </c>
      <c r="E96" s="12">
        <v>1.8819999999999999</v>
      </c>
      <c r="F96" s="59"/>
      <c r="G96" s="12">
        <f t="shared" si="5"/>
        <v>1.8819999999999999</v>
      </c>
      <c r="H96" s="12">
        <f t="shared" si="6"/>
        <v>1.5160508954307674</v>
      </c>
      <c r="I96" s="12" t="str">
        <f t="shared" si="7"/>
        <v>May 15</v>
      </c>
    </row>
    <row r="97" spans="1:9" x14ac:dyDescent="0.2">
      <c r="A97" s="76">
        <v>42138</v>
      </c>
      <c r="B97" s="77">
        <f t="shared" si="4"/>
        <v>0.74804309513260103</v>
      </c>
      <c r="C97" s="77">
        <v>23548.589800000002</v>
      </c>
      <c r="D97" s="74">
        <v>17615.36</v>
      </c>
      <c r="E97" s="12">
        <v>1.861</v>
      </c>
      <c r="F97" s="59"/>
      <c r="G97" s="12">
        <f t="shared" si="5"/>
        <v>1.861</v>
      </c>
      <c r="H97" s="12">
        <f t="shared" si="6"/>
        <v>1.5050867207596612</v>
      </c>
      <c r="I97" s="12" t="str">
        <f t="shared" si="7"/>
        <v>May 15</v>
      </c>
    </row>
    <row r="98" spans="1:9" x14ac:dyDescent="0.2">
      <c r="A98" s="76">
        <v>42139</v>
      </c>
      <c r="B98" s="77">
        <f t="shared" si="4"/>
        <v>0.752452741214654</v>
      </c>
      <c r="C98" s="77">
        <v>23473.460899999998</v>
      </c>
      <c r="D98" s="74">
        <v>17662.669999999998</v>
      </c>
      <c r="E98" s="12">
        <v>1.7889999999999999</v>
      </c>
      <c r="F98" s="59"/>
      <c r="G98" s="12">
        <f t="shared" si="5"/>
        <v>1.7889999999999999</v>
      </c>
      <c r="H98" s="12">
        <f t="shared" si="6"/>
        <v>1.5139590702332852</v>
      </c>
      <c r="I98" s="12" t="str">
        <f t="shared" si="7"/>
        <v>May 15</v>
      </c>
    </row>
    <row r="99" spans="1:9" x14ac:dyDescent="0.2">
      <c r="A99" s="76">
        <v>42142</v>
      </c>
      <c r="B99" s="77">
        <f t="shared" si="4"/>
        <v>0.75224739529957008</v>
      </c>
      <c r="C99" s="77">
        <v>23198.099600000001</v>
      </c>
      <c r="D99" s="74">
        <v>17450.71</v>
      </c>
      <c r="E99" s="12">
        <v>1.9039999999999999</v>
      </c>
      <c r="F99" s="59"/>
      <c r="G99" s="12">
        <f t="shared" si="5"/>
        <v>1.9039999999999999</v>
      </c>
      <c r="H99" s="12">
        <f t="shared" si="6"/>
        <v>1.5135459076602116</v>
      </c>
      <c r="I99" s="12" t="str">
        <f t="shared" si="7"/>
        <v>May 15</v>
      </c>
    </row>
    <row r="100" spans="1:9" x14ac:dyDescent="0.2">
      <c r="A100" s="76">
        <v>42143</v>
      </c>
      <c r="B100" s="77">
        <f t="shared" si="4"/>
        <v>0.75449264044245823</v>
      </c>
      <c r="C100" s="77">
        <v>23713.2598</v>
      </c>
      <c r="D100" s="74">
        <v>17891.48</v>
      </c>
      <c r="E100" s="12">
        <v>1.8180000000000001</v>
      </c>
      <c r="F100" s="59"/>
      <c r="G100" s="12">
        <f t="shared" si="5"/>
        <v>1.8180000000000001</v>
      </c>
      <c r="H100" s="12">
        <f t="shared" si="6"/>
        <v>1.5180634129635819</v>
      </c>
      <c r="I100" s="12" t="str">
        <f t="shared" si="7"/>
        <v>May 15</v>
      </c>
    </row>
    <row r="101" spans="1:9" x14ac:dyDescent="0.2">
      <c r="A101" s="76">
        <v>42144</v>
      </c>
      <c r="B101" s="77">
        <f t="shared" si="4"/>
        <v>0.75401230459791257</v>
      </c>
      <c r="C101" s="77">
        <v>23772.609400000001</v>
      </c>
      <c r="D101" s="74">
        <v>17924.84</v>
      </c>
      <c r="E101" s="12">
        <v>1.8540000000000001</v>
      </c>
      <c r="F101" s="59"/>
      <c r="G101" s="12">
        <f t="shared" si="5"/>
        <v>1.8540000000000001</v>
      </c>
      <c r="H101" s="12">
        <f t="shared" si="6"/>
        <v>1.5170969618248245</v>
      </c>
      <c r="I101" s="12" t="str">
        <f t="shared" si="7"/>
        <v>May 15</v>
      </c>
    </row>
    <row r="102" spans="1:9" x14ac:dyDescent="0.2">
      <c r="A102" s="76">
        <v>42145</v>
      </c>
      <c r="B102" s="77">
        <f t="shared" si="4"/>
        <v>0.74928359951801382</v>
      </c>
      <c r="C102" s="77">
        <v>23739.6895</v>
      </c>
      <c r="D102" s="74">
        <v>17787.759999999998</v>
      </c>
      <c r="E102" s="12">
        <v>1.847</v>
      </c>
      <c r="F102" s="59"/>
      <c r="G102" s="12">
        <f t="shared" si="5"/>
        <v>1.847</v>
      </c>
      <c r="H102" s="12">
        <f t="shared" si="6"/>
        <v>1.5075826554052421</v>
      </c>
      <c r="I102" s="12" t="str">
        <f t="shared" si="7"/>
        <v>May 15</v>
      </c>
    </row>
    <row r="103" spans="1:9" x14ac:dyDescent="0.2">
      <c r="A103" s="76">
        <v>42146</v>
      </c>
      <c r="B103" s="77">
        <f t="shared" si="4"/>
        <v>0.74987198287556234</v>
      </c>
      <c r="C103" s="77">
        <v>23781.779299999998</v>
      </c>
      <c r="D103" s="74">
        <v>17833.29</v>
      </c>
      <c r="E103" s="12">
        <v>1.8460000000000001</v>
      </c>
      <c r="F103" s="59"/>
      <c r="G103" s="12">
        <f t="shared" si="5"/>
        <v>1.8460000000000001</v>
      </c>
      <c r="H103" s="12">
        <f t="shared" si="6"/>
        <v>1.5087665016086553</v>
      </c>
      <c r="I103" s="12" t="str">
        <f t="shared" si="7"/>
        <v>May 15</v>
      </c>
    </row>
    <row r="104" spans="1:9" x14ac:dyDescent="0.2">
      <c r="A104" s="76">
        <v>42149</v>
      </c>
      <c r="B104" s="77">
        <f t="shared" si="4"/>
        <v>0.75130417897027357</v>
      </c>
      <c r="C104" s="77">
        <v>23285.109400000001</v>
      </c>
      <c r="D104" s="74">
        <v>17494.2</v>
      </c>
      <c r="E104" s="12">
        <v>1.962</v>
      </c>
      <c r="F104" s="59"/>
      <c r="G104" s="12">
        <f t="shared" si="5"/>
        <v>1.962</v>
      </c>
      <c r="H104" s="12">
        <f t="shared" si="6"/>
        <v>1.5116481261269481</v>
      </c>
      <c r="I104" s="12" t="str">
        <f t="shared" si="7"/>
        <v>May 15</v>
      </c>
    </row>
    <row r="105" spans="1:9" x14ac:dyDescent="0.2">
      <c r="A105" s="76">
        <v>42150</v>
      </c>
      <c r="B105" s="77">
        <f t="shared" si="4"/>
        <v>0.74167478360179218</v>
      </c>
      <c r="C105" s="77">
        <v>23326.949199999999</v>
      </c>
      <c r="D105" s="74">
        <v>17301.009999999998</v>
      </c>
      <c r="E105" s="12">
        <v>1.9419999999999999</v>
      </c>
      <c r="F105" s="59"/>
      <c r="G105" s="12">
        <f t="shared" si="5"/>
        <v>1.9419999999999999</v>
      </c>
      <c r="H105" s="12">
        <f t="shared" si="6"/>
        <v>1.4922734735269174</v>
      </c>
      <c r="I105" s="12" t="str">
        <f t="shared" si="7"/>
        <v>May 15</v>
      </c>
    </row>
    <row r="106" spans="1:9" x14ac:dyDescent="0.2">
      <c r="A106" s="76">
        <v>42151</v>
      </c>
      <c r="B106" s="77">
        <f t="shared" si="4"/>
        <v>0.74904519266262759</v>
      </c>
      <c r="C106" s="77">
        <v>23861.070299999999</v>
      </c>
      <c r="D106" s="74">
        <v>17873.02</v>
      </c>
      <c r="E106" s="12">
        <v>1.8560000000000001</v>
      </c>
      <c r="F106" s="59"/>
      <c r="G106" s="12">
        <f t="shared" si="5"/>
        <v>1.8560000000000001</v>
      </c>
      <c r="H106" s="12">
        <f t="shared" si="6"/>
        <v>1.5071029731589722</v>
      </c>
      <c r="I106" s="12" t="str">
        <f t="shared" si="7"/>
        <v>May 15</v>
      </c>
    </row>
    <row r="107" spans="1:9" x14ac:dyDescent="0.2">
      <c r="A107" s="76">
        <v>42152</v>
      </c>
      <c r="B107" s="77">
        <f t="shared" si="4"/>
        <v>0.74711262647225385</v>
      </c>
      <c r="C107" s="77">
        <v>23744.1309</v>
      </c>
      <c r="D107" s="74">
        <v>17739.54</v>
      </c>
      <c r="E107" s="12">
        <v>1.86</v>
      </c>
      <c r="F107" s="59"/>
      <c r="G107" s="12">
        <f t="shared" si="5"/>
        <v>1.86</v>
      </c>
      <c r="H107" s="12">
        <f t="shared" si="6"/>
        <v>1.5032145879455441</v>
      </c>
      <c r="I107" s="12" t="str">
        <f t="shared" si="7"/>
        <v>May 15</v>
      </c>
    </row>
    <row r="108" spans="1:9" x14ac:dyDescent="0.2">
      <c r="A108" s="76">
        <v>42153</v>
      </c>
      <c r="B108" s="77">
        <f t="shared" si="4"/>
        <v>0.74706968362358117</v>
      </c>
      <c r="C108" s="77">
        <v>23495.679700000001</v>
      </c>
      <c r="D108" s="74">
        <v>17552.91</v>
      </c>
      <c r="E108" s="12">
        <v>1.857</v>
      </c>
      <c r="F108" s="59"/>
      <c r="G108" s="12">
        <f t="shared" si="5"/>
        <v>1.857</v>
      </c>
      <c r="H108" s="12">
        <f t="shared" si="6"/>
        <v>1.5031281855554821</v>
      </c>
      <c r="I108" s="12" t="str">
        <f t="shared" si="7"/>
        <v>May 15</v>
      </c>
    </row>
    <row r="109" spans="1:9" x14ac:dyDescent="0.2">
      <c r="A109" s="76">
        <v>42156</v>
      </c>
      <c r="B109" s="77">
        <f t="shared" si="4"/>
        <v>0.74591381746676677</v>
      </c>
      <c r="C109" s="77">
        <v>23435.669900000001</v>
      </c>
      <c r="D109" s="74">
        <v>17480.990000000002</v>
      </c>
      <c r="E109" s="12">
        <v>1.9470000000000001</v>
      </c>
      <c r="F109" s="59"/>
      <c r="G109" s="12">
        <f t="shared" si="5"/>
        <v>1.9470000000000001</v>
      </c>
      <c r="H109" s="12">
        <f t="shared" si="6"/>
        <v>1.5008025457428606</v>
      </c>
      <c r="I109" s="12" t="str">
        <f t="shared" si="7"/>
        <v>Jun 15</v>
      </c>
    </row>
    <row r="110" spans="1:9" x14ac:dyDescent="0.2">
      <c r="A110" s="76">
        <v>42157</v>
      </c>
      <c r="B110" s="77">
        <f t="shared" si="4"/>
        <v>0.7504623250736141</v>
      </c>
      <c r="C110" s="77">
        <v>23576.160199999998</v>
      </c>
      <c r="D110" s="74">
        <v>17693.02</v>
      </c>
      <c r="E110" s="12">
        <v>2.1139999999999999</v>
      </c>
      <c r="F110" s="59"/>
      <c r="G110" s="12">
        <f t="shared" si="5"/>
        <v>2.1139999999999999</v>
      </c>
      <c r="H110" s="12">
        <f t="shared" si="6"/>
        <v>1.509954289062043</v>
      </c>
      <c r="I110" s="12" t="str">
        <f t="shared" si="7"/>
        <v>Jun 15</v>
      </c>
    </row>
    <row r="111" spans="1:9" x14ac:dyDescent="0.2">
      <c r="A111" s="76">
        <v>42158</v>
      </c>
      <c r="B111" s="77">
        <f t="shared" si="4"/>
        <v>0.75436097106734668</v>
      </c>
      <c r="C111" s="77">
        <v>23608.830099999999</v>
      </c>
      <c r="D111" s="74">
        <v>17809.580000000002</v>
      </c>
      <c r="E111" s="12">
        <v>2.1640000000000001</v>
      </c>
      <c r="F111" s="59"/>
      <c r="G111" s="12">
        <f t="shared" si="5"/>
        <v>2.1640000000000001</v>
      </c>
      <c r="H111" s="12">
        <f t="shared" si="6"/>
        <v>1.5177984899540646</v>
      </c>
      <c r="I111" s="12" t="str">
        <f t="shared" si="7"/>
        <v>Jun 15</v>
      </c>
    </row>
    <row r="112" spans="1:9" x14ac:dyDescent="0.2">
      <c r="A112" s="76">
        <v>42159</v>
      </c>
      <c r="B112" s="77">
        <f t="shared" si="4"/>
        <v>0.75909240888736529</v>
      </c>
      <c r="C112" s="77">
        <v>23336.5</v>
      </c>
      <c r="D112" s="74">
        <v>17714.560000000001</v>
      </c>
      <c r="E112" s="12">
        <v>2.1429999999999998</v>
      </c>
      <c r="F112" s="59"/>
      <c r="G112" s="12">
        <f t="shared" si="5"/>
        <v>2.1429999999999998</v>
      </c>
      <c r="H112" s="12">
        <f t="shared" si="6"/>
        <v>1.5273182947344934</v>
      </c>
      <c r="I112" s="12" t="str">
        <f t="shared" si="7"/>
        <v>Jun 15</v>
      </c>
    </row>
    <row r="113" spans="1:9" x14ac:dyDescent="0.2">
      <c r="A113" s="76">
        <v>42160</v>
      </c>
      <c r="B113" s="77">
        <f t="shared" si="4"/>
        <v>0.75368030373496697</v>
      </c>
      <c r="C113" s="77">
        <v>22847.339800000002</v>
      </c>
      <c r="D113" s="74">
        <v>17219.59</v>
      </c>
      <c r="E113" s="12">
        <v>2.2469999999999999</v>
      </c>
      <c r="F113" s="59"/>
      <c r="G113" s="12">
        <f t="shared" si="5"/>
        <v>2.2469999999999999</v>
      </c>
      <c r="H113" s="12">
        <f t="shared" si="6"/>
        <v>1.5164289654308312</v>
      </c>
      <c r="I113" s="12" t="str">
        <f t="shared" si="7"/>
        <v>Jun 15</v>
      </c>
    </row>
    <row r="114" spans="1:9" x14ac:dyDescent="0.2">
      <c r="A114" s="76">
        <v>42163</v>
      </c>
      <c r="B114" s="77">
        <f t="shared" si="4"/>
        <v>0.7492798066958698</v>
      </c>
      <c r="C114" s="77">
        <v>22642.289100000002</v>
      </c>
      <c r="D114" s="74">
        <v>16965.41</v>
      </c>
      <c r="E114" s="12">
        <v>2.2559999999999998</v>
      </c>
      <c r="F114" s="59"/>
      <c r="G114" s="12">
        <f t="shared" si="5"/>
        <v>2.2559999999999998</v>
      </c>
      <c r="H114" s="12">
        <f t="shared" si="6"/>
        <v>1.5075750241253327</v>
      </c>
      <c r="I114" s="12" t="str">
        <f t="shared" si="7"/>
        <v>Jun 15</v>
      </c>
    </row>
    <row r="115" spans="1:9" x14ac:dyDescent="0.2">
      <c r="A115" s="76">
        <v>42164</v>
      </c>
      <c r="B115" s="77">
        <f t="shared" si="4"/>
        <v>0.75231159318092522</v>
      </c>
      <c r="C115" s="77">
        <v>22527.460899999998</v>
      </c>
      <c r="D115" s="74">
        <v>16947.669999999998</v>
      </c>
      <c r="E115" s="12">
        <v>2.2890000000000001</v>
      </c>
      <c r="F115" s="59"/>
      <c r="G115" s="12">
        <f t="shared" si="5"/>
        <v>2.2890000000000001</v>
      </c>
      <c r="H115" s="12">
        <f t="shared" si="6"/>
        <v>1.5136750758583504</v>
      </c>
      <c r="I115" s="12" t="str">
        <f t="shared" si="7"/>
        <v>Jun 15</v>
      </c>
    </row>
    <row r="116" spans="1:9" x14ac:dyDescent="0.2">
      <c r="A116" s="76">
        <v>42165</v>
      </c>
      <c r="B116" s="77">
        <f t="shared" si="4"/>
        <v>0.7553423295305558</v>
      </c>
      <c r="C116" s="77">
        <v>23091.4902</v>
      </c>
      <c r="D116" s="74">
        <v>17441.98</v>
      </c>
      <c r="E116" s="12">
        <v>2.266</v>
      </c>
      <c r="F116" s="59"/>
      <c r="G116" s="12">
        <f t="shared" si="5"/>
        <v>2.266</v>
      </c>
      <c r="H116" s="12">
        <f t="shared" si="6"/>
        <v>1.5197730146851822</v>
      </c>
      <c r="I116" s="12" t="str">
        <f t="shared" si="7"/>
        <v>Jun 15</v>
      </c>
    </row>
    <row r="117" spans="1:9" x14ac:dyDescent="0.2">
      <c r="A117" s="76">
        <v>42166</v>
      </c>
      <c r="B117" s="77">
        <f t="shared" si="4"/>
        <v>0.75662493090145344</v>
      </c>
      <c r="C117" s="77">
        <v>23172.339800000002</v>
      </c>
      <c r="D117" s="74">
        <v>17532.77</v>
      </c>
      <c r="E117" s="12">
        <v>2.1419999999999999</v>
      </c>
      <c r="F117" s="59"/>
      <c r="G117" s="12">
        <f t="shared" si="5"/>
        <v>2.1419999999999999</v>
      </c>
      <c r="H117" s="12">
        <f t="shared" si="6"/>
        <v>1.5223536498169377</v>
      </c>
      <c r="I117" s="12" t="str">
        <f t="shared" si="7"/>
        <v>Jun 15</v>
      </c>
    </row>
    <row r="118" spans="1:9" x14ac:dyDescent="0.2">
      <c r="A118" s="76">
        <v>42167</v>
      </c>
      <c r="B118" s="77">
        <f t="shared" si="4"/>
        <v>0.75531834656992192</v>
      </c>
      <c r="C118" s="77">
        <v>22877.8105</v>
      </c>
      <c r="D118" s="74">
        <v>17280.03</v>
      </c>
      <c r="E118" s="12">
        <v>2.2200000000000002</v>
      </c>
      <c r="F118" s="59"/>
      <c r="G118" s="12">
        <f t="shared" si="5"/>
        <v>2.2200000000000002</v>
      </c>
      <c r="H118" s="12">
        <f t="shared" si="6"/>
        <v>1.5197247601984964</v>
      </c>
      <c r="I118" s="12" t="str">
        <f t="shared" si="7"/>
        <v>Jun 15</v>
      </c>
    </row>
    <row r="119" spans="1:9" x14ac:dyDescent="0.2">
      <c r="A119" s="76">
        <v>42170</v>
      </c>
      <c r="B119" s="77">
        <f t="shared" si="4"/>
        <v>0.7463202316740063</v>
      </c>
      <c r="C119" s="77">
        <v>22328.029299999998</v>
      </c>
      <c r="D119" s="74">
        <v>16663.86</v>
      </c>
      <c r="E119" s="12">
        <v>2.3239999999999998</v>
      </c>
      <c r="F119" s="59"/>
      <c r="G119" s="12">
        <f t="shared" si="5"/>
        <v>2.3239999999999998</v>
      </c>
      <c r="H119" s="12">
        <f t="shared" si="6"/>
        <v>1.5016202641743581</v>
      </c>
      <c r="I119" s="12" t="str">
        <f t="shared" si="7"/>
        <v>Jun 15</v>
      </c>
    </row>
    <row r="120" spans="1:9" x14ac:dyDescent="0.2">
      <c r="A120" s="76">
        <v>42171</v>
      </c>
      <c r="B120" s="77">
        <f t="shared" si="4"/>
        <v>0.74831034431843613</v>
      </c>
      <c r="C120" s="77">
        <v>22383.480500000001</v>
      </c>
      <c r="D120" s="74">
        <v>16749.79</v>
      </c>
      <c r="E120" s="12">
        <v>2.2989999999999999</v>
      </c>
      <c r="F120" s="59"/>
      <c r="G120" s="12">
        <f t="shared" si="5"/>
        <v>2.2989999999999999</v>
      </c>
      <c r="H120" s="12">
        <f t="shared" si="6"/>
        <v>1.5056244347006782</v>
      </c>
      <c r="I120" s="12" t="str">
        <f t="shared" si="7"/>
        <v>Jun 15</v>
      </c>
    </row>
    <row r="121" spans="1:9" x14ac:dyDescent="0.2">
      <c r="A121" s="76">
        <v>42172</v>
      </c>
      <c r="B121" s="77">
        <f t="shared" si="4"/>
        <v>0.74728750457169724</v>
      </c>
      <c r="C121" s="77">
        <v>22225.0605</v>
      </c>
      <c r="D121" s="74">
        <v>16608.509999999998</v>
      </c>
      <c r="E121" s="12">
        <v>2.3130000000000002</v>
      </c>
      <c r="F121" s="59"/>
      <c r="G121" s="12">
        <f t="shared" si="5"/>
        <v>2.3130000000000002</v>
      </c>
      <c r="H121" s="12">
        <f t="shared" si="6"/>
        <v>1.5035664482954845</v>
      </c>
      <c r="I121" s="12" t="str">
        <f t="shared" si="7"/>
        <v>Jun 15</v>
      </c>
    </row>
    <row r="122" spans="1:9" x14ac:dyDescent="0.2">
      <c r="A122" s="76">
        <v>42173</v>
      </c>
      <c r="B122" s="77">
        <f t="shared" si="4"/>
        <v>0.74705812254526316</v>
      </c>
      <c r="C122" s="77">
        <v>22460.019499999999</v>
      </c>
      <c r="D122" s="74">
        <v>16778.939999999999</v>
      </c>
      <c r="E122" s="12">
        <v>2.2789999999999999</v>
      </c>
      <c r="F122" s="59"/>
      <c r="G122" s="12">
        <f t="shared" si="5"/>
        <v>2.2789999999999999</v>
      </c>
      <c r="H122" s="12">
        <f t="shared" si="6"/>
        <v>1.5031049242947776</v>
      </c>
      <c r="I122" s="12" t="str">
        <f t="shared" si="7"/>
        <v>Jun 15</v>
      </c>
    </row>
    <row r="123" spans="1:9" x14ac:dyDescent="0.2">
      <c r="A123" s="76">
        <v>42174</v>
      </c>
      <c r="B123" s="77">
        <f t="shared" si="4"/>
        <v>0.75081514049656994</v>
      </c>
      <c r="C123" s="77">
        <v>22699.3691</v>
      </c>
      <c r="D123" s="74">
        <v>17043.03</v>
      </c>
      <c r="E123" s="12">
        <v>2.282</v>
      </c>
      <c r="F123" s="59"/>
      <c r="G123" s="12">
        <f t="shared" si="5"/>
        <v>2.282</v>
      </c>
      <c r="H123" s="12">
        <f t="shared" si="6"/>
        <v>1.5106641650189567</v>
      </c>
      <c r="I123" s="12" t="str">
        <f t="shared" si="7"/>
        <v>Jun 15</v>
      </c>
    </row>
    <row r="124" spans="1:9" x14ac:dyDescent="0.2">
      <c r="A124" s="76">
        <v>42177</v>
      </c>
      <c r="B124" s="77">
        <f t="shared" si="4"/>
        <v>0.76445877690989816</v>
      </c>
      <c r="C124" s="77">
        <v>23485.949199999999</v>
      </c>
      <c r="D124" s="74">
        <v>17954.04</v>
      </c>
      <c r="E124" s="12">
        <v>2.1619999999999999</v>
      </c>
      <c r="F124" s="59"/>
      <c r="G124" s="12">
        <f t="shared" si="5"/>
        <v>2.1619999999999999</v>
      </c>
      <c r="H124" s="12">
        <f t="shared" si="6"/>
        <v>1.5381155994646329</v>
      </c>
      <c r="I124" s="12" t="str">
        <f t="shared" si="7"/>
        <v>Jun 15</v>
      </c>
    </row>
    <row r="125" spans="1:9" x14ac:dyDescent="0.2">
      <c r="A125" s="76">
        <v>42178</v>
      </c>
      <c r="B125" s="77">
        <f t="shared" si="4"/>
        <v>0.76316668257857834</v>
      </c>
      <c r="C125" s="77">
        <v>23567.25</v>
      </c>
      <c r="D125" s="74">
        <v>17985.740000000002</v>
      </c>
      <c r="E125" s="12">
        <v>2.14</v>
      </c>
      <c r="F125" s="59"/>
      <c r="G125" s="12">
        <f t="shared" si="5"/>
        <v>2.14</v>
      </c>
      <c r="H125" s="12">
        <f t="shared" si="6"/>
        <v>1.5355158641917694</v>
      </c>
      <c r="I125" s="12" t="str">
        <f t="shared" si="7"/>
        <v>Jun 15</v>
      </c>
    </row>
    <row r="126" spans="1:9" x14ac:dyDescent="0.2">
      <c r="A126" s="76">
        <v>42179</v>
      </c>
      <c r="B126" s="77">
        <f t="shared" si="4"/>
        <v>0.76113409087034134</v>
      </c>
      <c r="C126" s="77">
        <v>23443.070299999999</v>
      </c>
      <c r="D126" s="74">
        <v>17843.32</v>
      </c>
      <c r="E126" s="12">
        <v>2.1259999999999999</v>
      </c>
      <c r="F126" s="59"/>
      <c r="G126" s="12">
        <f t="shared" si="5"/>
        <v>2.1259999999999999</v>
      </c>
      <c r="H126" s="12">
        <f t="shared" si="6"/>
        <v>1.5314262244254249</v>
      </c>
      <c r="I126" s="12" t="str">
        <f t="shared" si="7"/>
        <v>Jun 15</v>
      </c>
    </row>
    <row r="127" spans="1:9" x14ac:dyDescent="0.2">
      <c r="A127" s="76">
        <v>42180</v>
      </c>
      <c r="B127" s="77">
        <f t="shared" si="4"/>
        <v>0.76768356006716698</v>
      </c>
      <c r="C127" s="77">
        <v>23642.6191</v>
      </c>
      <c r="D127" s="74">
        <v>18150.05</v>
      </c>
      <c r="E127" s="12">
        <v>2.1179999999999999</v>
      </c>
      <c r="F127" s="59"/>
      <c r="G127" s="12">
        <f t="shared" si="5"/>
        <v>2.1179999999999999</v>
      </c>
      <c r="H127" s="12">
        <f t="shared" si="6"/>
        <v>1.544603966697639</v>
      </c>
      <c r="I127" s="12" t="str">
        <f t="shared" si="7"/>
        <v>Jun 15</v>
      </c>
    </row>
    <row r="128" spans="1:9" x14ac:dyDescent="0.2">
      <c r="A128" s="76">
        <v>42181</v>
      </c>
      <c r="B128" s="77">
        <f t="shared" si="4"/>
        <v>0.7664625725238281</v>
      </c>
      <c r="C128" s="77">
        <v>23800.470700000002</v>
      </c>
      <c r="D128" s="74">
        <v>18242.169999999998</v>
      </c>
      <c r="E128" s="12">
        <v>2.1509999999999998</v>
      </c>
      <c r="F128" s="59"/>
      <c r="G128" s="12">
        <f t="shared" si="5"/>
        <v>2.1509999999999998</v>
      </c>
      <c r="H128" s="12">
        <f t="shared" si="6"/>
        <v>1.5421473005648321</v>
      </c>
      <c r="I128" s="12" t="str">
        <f t="shared" si="7"/>
        <v>Jun 15</v>
      </c>
    </row>
    <row r="129" spans="1:9" x14ac:dyDescent="0.2">
      <c r="A129" s="76">
        <v>42184</v>
      </c>
      <c r="B129" s="77">
        <f t="shared" si="4"/>
        <v>0.75341507636180238</v>
      </c>
      <c r="C129" s="77">
        <v>22569.949199999999</v>
      </c>
      <c r="D129" s="74">
        <v>17004.54</v>
      </c>
      <c r="E129" s="12">
        <v>2.37</v>
      </c>
      <c r="F129" s="59"/>
      <c r="G129" s="12">
        <f t="shared" si="5"/>
        <v>2.37</v>
      </c>
      <c r="H129" s="12">
        <f t="shared" si="6"/>
        <v>1.5158953194418106</v>
      </c>
      <c r="I129" s="12" t="str">
        <f t="shared" si="7"/>
        <v>Jun 15</v>
      </c>
    </row>
    <row r="130" spans="1:9" x14ac:dyDescent="0.2">
      <c r="A130" s="76">
        <v>42185</v>
      </c>
      <c r="B130" s="77">
        <f t="shared" si="4"/>
        <v>0.7583223913006244</v>
      </c>
      <c r="C130" s="77">
        <v>22460.710899999998</v>
      </c>
      <c r="D130" s="74">
        <v>17032.46</v>
      </c>
      <c r="E130" s="12">
        <v>2.3079999999999998</v>
      </c>
      <c r="F130" s="59"/>
      <c r="G130" s="12">
        <f t="shared" si="5"/>
        <v>2.3079999999999998</v>
      </c>
      <c r="H130" s="12">
        <f t="shared" si="6"/>
        <v>1.5257689946312023</v>
      </c>
      <c r="I130" s="12" t="str">
        <f t="shared" si="7"/>
        <v>Jun 15</v>
      </c>
    </row>
    <row r="131" spans="1:9" x14ac:dyDescent="0.2">
      <c r="A131" s="76">
        <v>42186</v>
      </c>
      <c r="B131" s="77">
        <f t="shared" si="4"/>
        <v>0.76473565402693766</v>
      </c>
      <c r="C131" s="77">
        <v>22943.640599999999</v>
      </c>
      <c r="D131" s="74">
        <v>17545.82</v>
      </c>
      <c r="E131" s="12">
        <v>2.246</v>
      </c>
      <c r="F131" s="59"/>
      <c r="G131" s="12">
        <f t="shared" si="5"/>
        <v>2.246</v>
      </c>
      <c r="H131" s="12">
        <f t="shared" si="6"/>
        <v>1.5386726851123047</v>
      </c>
      <c r="I131" s="12" t="str">
        <f t="shared" si="7"/>
        <v>Jul 15</v>
      </c>
    </row>
    <row r="132" spans="1:9" x14ac:dyDescent="0.2">
      <c r="A132" s="76">
        <v>42187</v>
      </c>
      <c r="B132" s="77">
        <f t="shared" ref="B132:B195" si="8">D132/C132</f>
        <v>0.75828266973227509</v>
      </c>
      <c r="C132" s="77">
        <v>22616.5</v>
      </c>
      <c r="D132" s="74">
        <v>17149.7</v>
      </c>
      <c r="E132" s="12">
        <v>2.3250000000000002</v>
      </c>
      <c r="F132" s="59"/>
      <c r="G132" s="12">
        <f t="shared" ref="G132:G195" si="9">E132</f>
        <v>2.3250000000000002</v>
      </c>
      <c r="H132" s="12">
        <f t="shared" ref="H132:H195" si="10">B132/$J$1</f>
        <v>1.5256890735605591</v>
      </c>
      <c r="I132" s="12" t="str">
        <f t="shared" ref="I132:I195" si="11">TEXT(A132, "mmm") &amp; " " &amp; TEXT(A132, "yy")</f>
        <v>Jul 15</v>
      </c>
    </row>
    <row r="133" spans="1:9" x14ac:dyDescent="0.2">
      <c r="A133" s="76">
        <v>42188</v>
      </c>
      <c r="B133" s="77">
        <f t="shared" si="8"/>
        <v>0.75689714422266841</v>
      </c>
      <c r="C133" s="77">
        <v>22508.1309</v>
      </c>
      <c r="D133" s="74">
        <v>17036.34</v>
      </c>
      <c r="E133" s="12">
        <v>2.2440000000000002</v>
      </c>
      <c r="F133" s="59"/>
      <c r="G133" s="12">
        <f t="shared" si="9"/>
        <v>2.2440000000000002</v>
      </c>
      <c r="H133" s="12">
        <f t="shared" si="10"/>
        <v>1.5229013517576953</v>
      </c>
      <c r="I133" s="12" t="str">
        <f t="shared" si="11"/>
        <v>Jul 15</v>
      </c>
    </row>
    <row r="134" spans="1:9" x14ac:dyDescent="0.2">
      <c r="A134" s="76">
        <v>42191</v>
      </c>
      <c r="B134" s="77">
        <f t="shared" si="8"/>
        <v>0.74060815943053226</v>
      </c>
      <c r="C134" s="77">
        <v>21600.720700000002</v>
      </c>
      <c r="D134" s="74">
        <v>15997.67</v>
      </c>
      <c r="E134" s="12">
        <v>2.3849999999999998</v>
      </c>
      <c r="F134" s="59"/>
      <c r="G134" s="12">
        <f t="shared" si="9"/>
        <v>2.3849999999999998</v>
      </c>
      <c r="H134" s="12">
        <f t="shared" si="10"/>
        <v>1.4901273914540389</v>
      </c>
      <c r="I134" s="12" t="str">
        <f t="shared" si="11"/>
        <v>Jul 15</v>
      </c>
    </row>
    <row r="135" spans="1:9" x14ac:dyDescent="0.2">
      <c r="A135" s="76">
        <v>42192</v>
      </c>
      <c r="B135" s="77">
        <f t="shared" si="8"/>
        <v>0.73507571314628462</v>
      </c>
      <c r="C135" s="77">
        <v>20958.480500000001</v>
      </c>
      <c r="D135" s="74">
        <v>15406.07</v>
      </c>
      <c r="E135" s="12">
        <v>2.2829999999999999</v>
      </c>
      <c r="F135" s="59"/>
      <c r="G135" s="12">
        <f t="shared" si="9"/>
        <v>2.2829999999999999</v>
      </c>
      <c r="H135" s="12">
        <f t="shared" si="10"/>
        <v>1.4789959319299573</v>
      </c>
      <c r="I135" s="12" t="str">
        <f t="shared" si="11"/>
        <v>Jul 15</v>
      </c>
    </row>
    <row r="136" spans="1:9" x14ac:dyDescent="0.2">
      <c r="A136" s="76">
        <v>42193</v>
      </c>
      <c r="B136" s="77">
        <f t="shared" si="8"/>
        <v>0.74199284946044075</v>
      </c>
      <c r="C136" s="77">
        <v>21512.390599999999</v>
      </c>
      <c r="D136" s="74">
        <v>15962.04</v>
      </c>
      <c r="E136" s="12">
        <v>2.2200000000000002</v>
      </c>
      <c r="F136" s="59"/>
      <c r="G136" s="12">
        <f t="shared" si="9"/>
        <v>2.2200000000000002</v>
      </c>
      <c r="H136" s="12">
        <f t="shared" si="10"/>
        <v>1.4929134322449296</v>
      </c>
      <c r="I136" s="12" t="str">
        <f t="shared" si="11"/>
        <v>Jul 15</v>
      </c>
    </row>
    <row r="137" spans="1:9" x14ac:dyDescent="0.2">
      <c r="A137" s="76">
        <v>42194</v>
      </c>
      <c r="B137" s="77">
        <f t="shared" si="8"/>
        <v>0.749384226869101</v>
      </c>
      <c r="C137" s="77">
        <v>22268.5098</v>
      </c>
      <c r="D137" s="74">
        <v>16687.669999999998</v>
      </c>
      <c r="E137" s="12">
        <v>2.1659999999999999</v>
      </c>
      <c r="F137" s="59"/>
      <c r="G137" s="12">
        <f t="shared" si="9"/>
        <v>2.1659999999999999</v>
      </c>
      <c r="H137" s="12">
        <f t="shared" si="10"/>
        <v>1.5077851208659248</v>
      </c>
      <c r="I137" s="12" t="str">
        <f t="shared" si="11"/>
        <v>Jul 15</v>
      </c>
    </row>
    <row r="138" spans="1:9" x14ac:dyDescent="0.2">
      <c r="A138" s="76">
        <v>42195</v>
      </c>
      <c r="B138" s="77">
        <f t="shared" si="8"/>
        <v>0.75568110150791112</v>
      </c>
      <c r="C138" s="77">
        <v>22937.400399999999</v>
      </c>
      <c r="D138" s="74">
        <v>17333.36</v>
      </c>
      <c r="E138" s="12">
        <v>2.1389999999999998</v>
      </c>
      <c r="F138" s="59"/>
      <c r="G138" s="12">
        <f t="shared" si="9"/>
        <v>2.1389999999999998</v>
      </c>
      <c r="H138" s="12">
        <f t="shared" si="10"/>
        <v>1.5204546347787313</v>
      </c>
      <c r="I138" s="12" t="str">
        <f t="shared" si="11"/>
        <v>Jul 15</v>
      </c>
    </row>
    <row r="139" spans="1:9" x14ac:dyDescent="0.2">
      <c r="A139" s="76">
        <v>42198</v>
      </c>
      <c r="B139" s="77">
        <f t="shared" si="8"/>
        <v>0.75999699072463689</v>
      </c>
      <c r="C139" s="77">
        <v>23167.039100000002</v>
      </c>
      <c r="D139" s="74">
        <v>17606.88</v>
      </c>
      <c r="E139" s="12">
        <v>2.1059999999999999</v>
      </c>
      <c r="F139" s="59"/>
      <c r="G139" s="12">
        <f t="shared" si="9"/>
        <v>2.1059999999999999</v>
      </c>
      <c r="H139" s="12">
        <f t="shared" si="10"/>
        <v>1.529138342429575</v>
      </c>
      <c r="I139" s="12" t="str">
        <f t="shared" si="11"/>
        <v>Jul 15</v>
      </c>
    </row>
    <row r="140" spans="1:9" x14ac:dyDescent="0.2">
      <c r="A140" s="76">
        <v>42199</v>
      </c>
      <c r="B140" s="77">
        <f t="shared" si="8"/>
        <v>0.75852505970145756</v>
      </c>
      <c r="C140" s="77">
        <v>23097.5098</v>
      </c>
      <c r="D140" s="74">
        <v>17520.04</v>
      </c>
      <c r="E140" s="12">
        <v>2.0699999999999998</v>
      </c>
      <c r="F140" s="59"/>
      <c r="G140" s="12">
        <f t="shared" si="9"/>
        <v>2.0699999999999998</v>
      </c>
      <c r="H140" s="12">
        <f t="shared" si="10"/>
        <v>1.5261767699596511</v>
      </c>
      <c r="I140" s="12" t="str">
        <f t="shared" si="11"/>
        <v>Jul 15</v>
      </c>
    </row>
    <row r="141" spans="1:9" x14ac:dyDescent="0.2">
      <c r="A141" s="76">
        <v>42200</v>
      </c>
      <c r="B141" s="77">
        <f t="shared" si="8"/>
        <v>0.75793483023586372</v>
      </c>
      <c r="C141" s="77">
        <v>23392.75</v>
      </c>
      <c r="D141" s="74">
        <v>17730.18</v>
      </c>
      <c r="E141" s="12">
        <v>2.0139999999999998</v>
      </c>
      <c r="F141" s="59"/>
      <c r="G141" s="12">
        <f t="shared" si="9"/>
        <v>2.0139999999999998</v>
      </c>
      <c r="H141" s="12">
        <f t="shared" si="10"/>
        <v>1.5249892093275876</v>
      </c>
      <c r="I141" s="12" t="str">
        <f t="shared" si="11"/>
        <v>Jul 15</v>
      </c>
    </row>
    <row r="142" spans="1:9" x14ac:dyDescent="0.2">
      <c r="A142" s="76">
        <v>42201</v>
      </c>
      <c r="B142" s="77">
        <f t="shared" si="8"/>
        <v>0.7610361602117427</v>
      </c>
      <c r="C142" s="77">
        <v>23783.140599999999</v>
      </c>
      <c r="D142" s="74">
        <v>18099.830000000002</v>
      </c>
      <c r="E142" s="12">
        <v>1.9930000000000001</v>
      </c>
      <c r="F142" s="59"/>
      <c r="G142" s="12">
        <f t="shared" si="9"/>
        <v>1.9930000000000001</v>
      </c>
      <c r="H142" s="12">
        <f t="shared" si="10"/>
        <v>1.5312291847965971</v>
      </c>
      <c r="I142" s="12" t="str">
        <f t="shared" si="11"/>
        <v>Jul 15</v>
      </c>
    </row>
    <row r="143" spans="1:9" x14ac:dyDescent="0.2">
      <c r="A143" s="76">
        <v>42202</v>
      </c>
      <c r="B143" s="77">
        <f t="shared" si="8"/>
        <v>0.76488559831380487</v>
      </c>
      <c r="C143" s="77">
        <v>23765.410199999998</v>
      </c>
      <c r="D143" s="74">
        <v>18177.82</v>
      </c>
      <c r="E143" s="12">
        <v>1.923</v>
      </c>
      <c r="F143" s="59"/>
      <c r="G143" s="12">
        <f t="shared" si="9"/>
        <v>1.923</v>
      </c>
      <c r="H143" s="12">
        <f t="shared" si="10"/>
        <v>1.5389743778309277</v>
      </c>
      <c r="I143" s="12" t="str">
        <f t="shared" si="11"/>
        <v>Jul 15</v>
      </c>
    </row>
    <row r="144" spans="1:9" x14ac:dyDescent="0.2">
      <c r="A144" s="76">
        <v>42205</v>
      </c>
      <c r="B144" s="77">
        <f t="shared" si="8"/>
        <v>0.76628250133019837</v>
      </c>
      <c r="C144" s="77">
        <v>24031.1895</v>
      </c>
      <c r="D144" s="74">
        <v>18414.68</v>
      </c>
      <c r="E144" s="12">
        <v>1.91</v>
      </c>
      <c r="F144" s="59"/>
      <c r="G144" s="12">
        <f t="shared" si="9"/>
        <v>1.91</v>
      </c>
      <c r="H144" s="12">
        <f t="shared" si="10"/>
        <v>1.5417849915426822</v>
      </c>
      <c r="I144" s="12" t="str">
        <f t="shared" si="11"/>
        <v>Jul 15</v>
      </c>
    </row>
    <row r="145" spans="1:9" x14ac:dyDescent="0.2">
      <c r="A145" s="76">
        <v>42206</v>
      </c>
      <c r="B145" s="77">
        <f t="shared" si="8"/>
        <v>0.76251153148688644</v>
      </c>
      <c r="C145" s="77">
        <v>23712.900399999999</v>
      </c>
      <c r="D145" s="74">
        <v>18081.36</v>
      </c>
      <c r="E145" s="12">
        <v>1.982</v>
      </c>
      <c r="F145" s="59"/>
      <c r="G145" s="12">
        <f t="shared" si="9"/>
        <v>1.982</v>
      </c>
      <c r="H145" s="12">
        <f t="shared" si="10"/>
        <v>1.5341976791639109</v>
      </c>
      <c r="I145" s="12" t="str">
        <f t="shared" si="11"/>
        <v>Jul 15</v>
      </c>
    </row>
    <row r="146" spans="1:9" x14ac:dyDescent="0.2">
      <c r="A146" s="76">
        <v>42207</v>
      </c>
      <c r="B146" s="77">
        <f t="shared" si="8"/>
        <v>0.7649856978406594</v>
      </c>
      <c r="C146" s="77">
        <v>23681.109400000001</v>
      </c>
      <c r="D146" s="74">
        <v>18115.71</v>
      </c>
      <c r="E146" s="12">
        <v>1.9430000000000001</v>
      </c>
      <c r="F146" s="59"/>
      <c r="G146" s="12">
        <f t="shared" si="9"/>
        <v>1.9430000000000001</v>
      </c>
      <c r="H146" s="12">
        <f t="shared" si="10"/>
        <v>1.5391757812923104</v>
      </c>
      <c r="I146" s="12" t="str">
        <f t="shared" si="11"/>
        <v>Jul 15</v>
      </c>
    </row>
    <row r="147" spans="1:9" x14ac:dyDescent="0.2">
      <c r="A147" s="76">
        <v>42208</v>
      </c>
      <c r="B147" s="77">
        <f t="shared" si="8"/>
        <v>0.76713286631618449</v>
      </c>
      <c r="C147" s="77">
        <v>23633.050800000001</v>
      </c>
      <c r="D147" s="74">
        <v>18129.689999999999</v>
      </c>
      <c r="E147" s="12">
        <v>1.905</v>
      </c>
      <c r="F147" s="59"/>
      <c r="G147" s="12">
        <f t="shared" si="9"/>
        <v>1.905</v>
      </c>
      <c r="H147" s="12">
        <f t="shared" si="10"/>
        <v>1.5434959531925319</v>
      </c>
      <c r="I147" s="12" t="str">
        <f t="shared" si="11"/>
        <v>Jul 15</v>
      </c>
    </row>
    <row r="148" spans="1:9" x14ac:dyDescent="0.2">
      <c r="A148" s="76">
        <v>42209</v>
      </c>
      <c r="B148" s="77">
        <f t="shared" si="8"/>
        <v>0.76731371481901556</v>
      </c>
      <c r="C148" s="77">
        <v>23507.699199999999</v>
      </c>
      <c r="D148" s="74">
        <v>18037.78</v>
      </c>
      <c r="E148" s="12">
        <v>1.8740000000000001</v>
      </c>
      <c r="F148" s="59"/>
      <c r="G148" s="12">
        <f t="shared" si="9"/>
        <v>1.8740000000000001</v>
      </c>
      <c r="H148" s="12">
        <f t="shared" si="10"/>
        <v>1.5438598261857475</v>
      </c>
      <c r="I148" s="12" t="str">
        <f t="shared" si="11"/>
        <v>Jul 15</v>
      </c>
    </row>
    <row r="149" spans="1:9" x14ac:dyDescent="0.2">
      <c r="A149" s="76">
        <v>42212</v>
      </c>
      <c r="B149" s="77">
        <f t="shared" si="8"/>
        <v>0.7625950550838454</v>
      </c>
      <c r="C149" s="77">
        <v>22809.300800000001</v>
      </c>
      <c r="D149" s="74">
        <v>17394.259999999998</v>
      </c>
      <c r="E149" s="12">
        <v>1.8979999999999999</v>
      </c>
      <c r="F149" s="59"/>
      <c r="G149" s="12">
        <f t="shared" si="9"/>
        <v>1.8979999999999999</v>
      </c>
      <c r="H149" s="12">
        <f t="shared" si="10"/>
        <v>1.5343657313222303</v>
      </c>
      <c r="I149" s="12" t="str">
        <f t="shared" si="11"/>
        <v>Jul 15</v>
      </c>
    </row>
    <row r="150" spans="1:9" x14ac:dyDescent="0.2">
      <c r="A150" s="76">
        <v>42213</v>
      </c>
      <c r="B150" s="77">
        <f t="shared" si="8"/>
        <v>0.76523041315187523</v>
      </c>
      <c r="C150" s="77">
        <v>23328.019499999999</v>
      </c>
      <c r="D150" s="74">
        <v>17851.310000000001</v>
      </c>
      <c r="E150" s="12">
        <v>1.88</v>
      </c>
      <c r="F150" s="59"/>
      <c r="G150" s="12">
        <f t="shared" si="9"/>
        <v>1.88</v>
      </c>
      <c r="H150" s="12">
        <f t="shared" si="10"/>
        <v>1.5396681563542205</v>
      </c>
      <c r="I150" s="12" t="str">
        <f t="shared" si="11"/>
        <v>Jul 15</v>
      </c>
    </row>
    <row r="151" spans="1:9" x14ac:dyDescent="0.2">
      <c r="A151" s="76">
        <v>42214</v>
      </c>
      <c r="B151" s="77">
        <f t="shared" si="8"/>
        <v>0.75958001007221843</v>
      </c>
      <c r="C151" s="77">
        <v>23248.900399999999</v>
      </c>
      <c r="D151" s="74">
        <v>17659.400000000001</v>
      </c>
      <c r="E151" s="12">
        <v>1.907</v>
      </c>
      <c r="F151" s="59"/>
      <c r="G151" s="12">
        <f t="shared" si="9"/>
        <v>1.907</v>
      </c>
      <c r="H151" s="12">
        <f t="shared" si="10"/>
        <v>1.5282993639711782</v>
      </c>
      <c r="I151" s="12" t="str">
        <f t="shared" si="11"/>
        <v>Jul 15</v>
      </c>
    </row>
    <row r="152" spans="1:9" x14ac:dyDescent="0.2">
      <c r="A152" s="76">
        <v>42215</v>
      </c>
      <c r="B152" s="77">
        <f t="shared" si="8"/>
        <v>0.75584168769945481</v>
      </c>
      <c r="C152" s="77">
        <v>23396.089800000002</v>
      </c>
      <c r="D152" s="74">
        <v>17683.740000000002</v>
      </c>
      <c r="E152" s="12">
        <v>1.833</v>
      </c>
      <c r="F152" s="59"/>
      <c r="G152" s="12">
        <f t="shared" si="9"/>
        <v>1.833</v>
      </c>
      <c r="H152" s="12">
        <f t="shared" si="10"/>
        <v>1.520777739351185</v>
      </c>
      <c r="I152" s="12" t="str">
        <f t="shared" si="11"/>
        <v>Jul 15</v>
      </c>
    </row>
    <row r="153" spans="1:9" x14ac:dyDescent="0.2">
      <c r="A153" s="76">
        <v>42216</v>
      </c>
      <c r="B153" s="77">
        <f t="shared" si="8"/>
        <v>0.75847301286178614</v>
      </c>
      <c r="C153" s="77">
        <v>23538.029299999998</v>
      </c>
      <c r="D153" s="74">
        <v>17852.96</v>
      </c>
      <c r="E153" s="12">
        <v>1.774</v>
      </c>
      <c r="F153" s="59"/>
      <c r="G153" s="12">
        <f t="shared" si="9"/>
        <v>1.774</v>
      </c>
      <c r="H153" s="12">
        <f t="shared" si="10"/>
        <v>1.5260720500474474</v>
      </c>
      <c r="I153" s="12" t="str">
        <f t="shared" si="11"/>
        <v>Jul 15</v>
      </c>
    </row>
    <row r="154" spans="1:9" x14ac:dyDescent="0.2">
      <c r="A154" s="76">
        <v>42219</v>
      </c>
      <c r="B154" s="77">
        <f t="shared" si="8"/>
        <v>0.75684708260716183</v>
      </c>
      <c r="C154" s="77">
        <v>23714.3809</v>
      </c>
      <c r="D154" s="74">
        <v>17948.16</v>
      </c>
      <c r="E154" s="12">
        <v>1.78</v>
      </c>
      <c r="F154" s="59"/>
      <c r="G154" s="12">
        <f t="shared" si="9"/>
        <v>1.78</v>
      </c>
      <c r="H154" s="12">
        <f t="shared" si="10"/>
        <v>1.52280062618024</v>
      </c>
      <c r="I154" s="12" t="str">
        <f t="shared" si="11"/>
        <v>Aug 15</v>
      </c>
    </row>
    <row r="155" spans="1:9" x14ac:dyDescent="0.2">
      <c r="A155" s="76">
        <v>42220</v>
      </c>
      <c r="B155" s="77">
        <f t="shared" si="8"/>
        <v>0.74942668782550348</v>
      </c>
      <c r="C155" s="77">
        <v>23473.25</v>
      </c>
      <c r="D155" s="74">
        <v>17591.48</v>
      </c>
      <c r="E155" s="12">
        <v>1.776</v>
      </c>
      <c r="F155" s="59"/>
      <c r="G155" s="12">
        <f t="shared" si="9"/>
        <v>1.776</v>
      </c>
      <c r="H155" s="12">
        <f t="shared" si="10"/>
        <v>1.5078705536732697</v>
      </c>
      <c r="I155" s="12" t="str">
        <f t="shared" si="11"/>
        <v>Aug 15</v>
      </c>
    </row>
    <row r="156" spans="1:9" x14ac:dyDescent="0.2">
      <c r="A156" s="76">
        <v>42221</v>
      </c>
      <c r="B156" s="77">
        <f t="shared" si="8"/>
        <v>0.75518455618406655</v>
      </c>
      <c r="C156" s="77">
        <v>23911.8105</v>
      </c>
      <c r="D156" s="74">
        <v>18057.830000000002</v>
      </c>
      <c r="E156" s="12">
        <v>1.9119999999999999</v>
      </c>
      <c r="F156" s="59"/>
      <c r="G156" s="12">
        <f t="shared" si="9"/>
        <v>1.9119999999999999</v>
      </c>
      <c r="H156" s="12">
        <f t="shared" si="10"/>
        <v>1.5194555696472749</v>
      </c>
      <c r="I156" s="12" t="str">
        <f t="shared" si="11"/>
        <v>Aug 15</v>
      </c>
    </row>
    <row r="157" spans="1:9" x14ac:dyDescent="0.2">
      <c r="A157" s="76">
        <v>42222</v>
      </c>
      <c r="B157" s="77">
        <f t="shared" si="8"/>
        <v>0.75948560741642324</v>
      </c>
      <c r="C157" s="77">
        <v>23811.089800000002</v>
      </c>
      <c r="D157" s="74">
        <v>18084.18</v>
      </c>
      <c r="E157" s="12">
        <v>1.867</v>
      </c>
      <c r="F157" s="59"/>
      <c r="G157" s="12">
        <f t="shared" si="9"/>
        <v>1.867</v>
      </c>
      <c r="H157" s="12">
        <f t="shared" si="10"/>
        <v>1.5281094227972454</v>
      </c>
      <c r="I157" s="12" t="str">
        <f t="shared" si="11"/>
        <v>Aug 15</v>
      </c>
    </row>
    <row r="158" spans="1:9" x14ac:dyDescent="0.2">
      <c r="A158" s="76">
        <v>42223</v>
      </c>
      <c r="B158" s="77">
        <f t="shared" si="8"/>
        <v>0.75679055051676869</v>
      </c>
      <c r="C158" s="77">
        <v>23705</v>
      </c>
      <c r="D158" s="74">
        <v>17939.72</v>
      </c>
      <c r="E158" s="12">
        <v>1.8320000000000001</v>
      </c>
      <c r="F158" s="59"/>
      <c r="G158" s="12">
        <f t="shared" si="9"/>
        <v>1.8320000000000001</v>
      </c>
      <c r="H158" s="12">
        <f t="shared" si="10"/>
        <v>1.5226868817996004</v>
      </c>
      <c r="I158" s="12" t="str">
        <f t="shared" si="11"/>
        <v>Aug 15</v>
      </c>
    </row>
    <row r="159" spans="1:9" x14ac:dyDescent="0.2">
      <c r="A159" s="76">
        <v>42226</v>
      </c>
      <c r="B159" s="77">
        <f t="shared" si="8"/>
        <v>0.75840844026915211</v>
      </c>
      <c r="C159" s="77">
        <v>23966.4395</v>
      </c>
      <c r="D159" s="74">
        <v>18176.349999999999</v>
      </c>
      <c r="E159" s="12">
        <v>1.827</v>
      </c>
      <c r="F159" s="59"/>
      <c r="G159" s="12">
        <f t="shared" si="9"/>
        <v>1.827</v>
      </c>
      <c r="H159" s="12">
        <f t="shared" si="10"/>
        <v>1.5259421279181864</v>
      </c>
      <c r="I159" s="12" t="str">
        <f t="shared" si="11"/>
        <v>Aug 15</v>
      </c>
    </row>
    <row r="160" spans="1:9" x14ac:dyDescent="0.2">
      <c r="A160" s="76">
        <v>42227</v>
      </c>
      <c r="B160" s="77">
        <f t="shared" si="8"/>
        <v>0.76192786323577699</v>
      </c>
      <c r="C160" s="77">
        <v>23698.4902</v>
      </c>
      <c r="D160" s="74">
        <v>18056.54</v>
      </c>
      <c r="E160" s="12">
        <v>1.778</v>
      </c>
      <c r="F160" s="59"/>
      <c r="G160" s="12">
        <f t="shared" si="9"/>
        <v>1.778</v>
      </c>
      <c r="H160" s="12">
        <f t="shared" si="10"/>
        <v>1.5330233199060153</v>
      </c>
      <c r="I160" s="12" t="str">
        <f t="shared" si="11"/>
        <v>Aug 15</v>
      </c>
    </row>
    <row r="161" spans="1:9" x14ac:dyDescent="0.2">
      <c r="A161" s="76">
        <v>42228</v>
      </c>
      <c r="B161" s="77">
        <f t="shared" si="8"/>
        <v>0.76153674590426379</v>
      </c>
      <c r="C161" s="77">
        <v>22997.550800000001</v>
      </c>
      <c r="D161" s="74">
        <v>17513.48</v>
      </c>
      <c r="E161" s="12">
        <v>1.7929999999999999</v>
      </c>
      <c r="F161" s="59"/>
      <c r="G161" s="12">
        <f t="shared" si="9"/>
        <v>1.7929999999999999</v>
      </c>
      <c r="H161" s="12">
        <f t="shared" si="10"/>
        <v>1.532236379279533</v>
      </c>
      <c r="I161" s="12" t="str">
        <f t="shared" si="11"/>
        <v>Aug 15</v>
      </c>
    </row>
    <row r="162" spans="1:9" x14ac:dyDescent="0.2">
      <c r="A162" s="76">
        <v>42229</v>
      </c>
      <c r="B162" s="77">
        <f t="shared" si="8"/>
        <v>0.7640872800113313</v>
      </c>
      <c r="C162" s="77">
        <v>23356.0098</v>
      </c>
      <c r="D162" s="74">
        <v>17846.03</v>
      </c>
      <c r="E162" s="12">
        <v>1.7869999999999999</v>
      </c>
      <c r="F162" s="59"/>
      <c r="G162" s="12">
        <f t="shared" si="9"/>
        <v>1.7869999999999999</v>
      </c>
      <c r="H162" s="12">
        <f t="shared" si="10"/>
        <v>1.5373681357790852</v>
      </c>
      <c r="I162" s="12" t="str">
        <f t="shared" si="11"/>
        <v>Aug 15</v>
      </c>
    </row>
    <row r="163" spans="1:9" x14ac:dyDescent="0.2">
      <c r="A163" s="76">
        <v>42230</v>
      </c>
      <c r="B163" s="77">
        <f t="shared" si="8"/>
        <v>0.76252382436653654</v>
      </c>
      <c r="C163" s="77">
        <v>23248.519499999999</v>
      </c>
      <c r="D163" s="74">
        <v>17727.55</v>
      </c>
      <c r="E163" s="12">
        <v>1.8160000000000001</v>
      </c>
      <c r="F163" s="59"/>
      <c r="G163" s="12">
        <f t="shared" si="9"/>
        <v>1.8160000000000001</v>
      </c>
      <c r="H163" s="12">
        <f t="shared" si="10"/>
        <v>1.5342224128323876</v>
      </c>
      <c r="I163" s="12" t="str">
        <f t="shared" si="11"/>
        <v>Aug 15</v>
      </c>
    </row>
    <row r="164" spans="1:9" x14ac:dyDescent="0.2">
      <c r="A164" s="76">
        <v>42233</v>
      </c>
      <c r="B164" s="77">
        <f t="shared" si="8"/>
        <v>0.764986649729544</v>
      </c>
      <c r="C164" s="77">
        <v>23407.9902</v>
      </c>
      <c r="D164" s="74">
        <v>17906.8</v>
      </c>
      <c r="E164" s="12">
        <v>1.762</v>
      </c>
      <c r="F164" s="59"/>
      <c r="G164" s="12">
        <f t="shared" si="9"/>
        <v>1.762</v>
      </c>
      <c r="H164" s="12">
        <f t="shared" si="10"/>
        <v>1.5391776965233033</v>
      </c>
      <c r="I164" s="12" t="str">
        <f t="shared" si="11"/>
        <v>Aug 15</v>
      </c>
    </row>
    <row r="165" spans="1:9" x14ac:dyDescent="0.2">
      <c r="A165" s="76">
        <v>42234</v>
      </c>
      <c r="B165" s="77">
        <f t="shared" si="8"/>
        <v>0.76959704781767657</v>
      </c>
      <c r="C165" s="77">
        <v>23389.720700000002</v>
      </c>
      <c r="D165" s="74">
        <v>18000.66</v>
      </c>
      <c r="E165" s="12">
        <v>1.8029999999999999</v>
      </c>
      <c r="F165" s="59"/>
      <c r="G165" s="12">
        <f t="shared" si="9"/>
        <v>1.8029999999999999</v>
      </c>
      <c r="H165" s="12">
        <f t="shared" si="10"/>
        <v>1.5484539654776126</v>
      </c>
      <c r="I165" s="12" t="str">
        <f t="shared" si="11"/>
        <v>Aug 15</v>
      </c>
    </row>
    <row r="166" spans="1:9" x14ac:dyDescent="0.2">
      <c r="A166" s="76">
        <v>42235</v>
      </c>
      <c r="B166" s="77">
        <f t="shared" si="8"/>
        <v>0.77626904726982193</v>
      </c>
      <c r="C166" s="77">
        <v>22975.320299999999</v>
      </c>
      <c r="D166" s="74">
        <v>17835.03</v>
      </c>
      <c r="E166" s="12">
        <v>1.81</v>
      </c>
      <c r="F166" s="59"/>
      <c r="G166" s="12">
        <f t="shared" si="9"/>
        <v>1.81</v>
      </c>
      <c r="H166" s="12">
        <f t="shared" si="10"/>
        <v>1.5618782425569426</v>
      </c>
      <c r="I166" s="12" t="str">
        <f t="shared" si="11"/>
        <v>Aug 15</v>
      </c>
    </row>
    <row r="167" spans="1:9" x14ac:dyDescent="0.2">
      <c r="A167" s="76">
        <v>42236</v>
      </c>
      <c r="B167" s="77">
        <f t="shared" si="8"/>
        <v>0.77348319450041547</v>
      </c>
      <c r="C167" s="77">
        <v>22378.650399999999</v>
      </c>
      <c r="D167" s="74">
        <v>17309.509999999998</v>
      </c>
      <c r="E167" s="12">
        <v>1.8240000000000001</v>
      </c>
      <c r="F167" s="59"/>
      <c r="G167" s="12">
        <f t="shared" si="9"/>
        <v>1.8240000000000001</v>
      </c>
      <c r="H167" s="12">
        <f t="shared" si="10"/>
        <v>1.5562730173546675</v>
      </c>
      <c r="I167" s="12" t="str">
        <f t="shared" si="11"/>
        <v>Aug 15</v>
      </c>
    </row>
    <row r="168" spans="1:9" x14ac:dyDescent="0.2">
      <c r="A168" s="76">
        <v>42237</v>
      </c>
      <c r="B168" s="77">
        <f t="shared" si="8"/>
        <v>0.76679066137527041</v>
      </c>
      <c r="C168" s="77">
        <v>21746.169900000001</v>
      </c>
      <c r="D168" s="74">
        <v>16674.759999999998</v>
      </c>
      <c r="E168" s="12">
        <v>1.859</v>
      </c>
      <c r="F168" s="59"/>
      <c r="G168" s="12">
        <f t="shared" si="9"/>
        <v>1.859</v>
      </c>
      <c r="H168" s="12">
        <f t="shared" si="10"/>
        <v>1.5428074258660991</v>
      </c>
      <c r="I168" s="12" t="str">
        <f t="shared" si="11"/>
        <v>Aug 15</v>
      </c>
    </row>
    <row r="169" spans="1:9" x14ac:dyDescent="0.2">
      <c r="A169" s="76">
        <v>42240</v>
      </c>
      <c r="B169" s="77">
        <f t="shared" si="8"/>
        <v>0.76700002054235561</v>
      </c>
      <c r="C169" s="77">
        <v>20450.429700000001</v>
      </c>
      <c r="D169" s="74">
        <v>15685.48</v>
      </c>
      <c r="E169" s="12">
        <v>1.901</v>
      </c>
      <c r="F169" s="59"/>
      <c r="G169" s="12">
        <f t="shared" si="9"/>
        <v>1.901</v>
      </c>
      <c r="H169" s="12">
        <f t="shared" si="10"/>
        <v>1.543228663231031</v>
      </c>
      <c r="I169" s="12" t="str">
        <f t="shared" si="11"/>
        <v>Aug 15</v>
      </c>
    </row>
    <row r="170" spans="1:9" x14ac:dyDescent="0.2">
      <c r="A170" s="76">
        <v>42241</v>
      </c>
      <c r="B170" s="77">
        <f t="shared" si="8"/>
        <v>0.77635755468917933</v>
      </c>
      <c r="C170" s="77">
        <v>21649.6895</v>
      </c>
      <c r="D170" s="74">
        <v>16807.900000000001</v>
      </c>
      <c r="E170" s="12">
        <v>1.9850000000000001</v>
      </c>
      <c r="F170" s="59"/>
      <c r="G170" s="12">
        <f t="shared" si="9"/>
        <v>1.9850000000000001</v>
      </c>
      <c r="H170" s="12">
        <f t="shared" si="10"/>
        <v>1.5620563223259163</v>
      </c>
      <c r="I170" s="12" t="str">
        <f t="shared" si="11"/>
        <v>Aug 15</v>
      </c>
    </row>
    <row r="171" spans="1:9" x14ac:dyDescent="0.2">
      <c r="A171" s="76">
        <v>42242</v>
      </c>
      <c r="B171" s="77">
        <f t="shared" si="8"/>
        <v>0.78204983693974572</v>
      </c>
      <c r="C171" s="77">
        <v>21473.8105</v>
      </c>
      <c r="D171" s="74">
        <v>16793.59</v>
      </c>
      <c r="E171" s="12">
        <v>1.9810000000000001</v>
      </c>
      <c r="F171" s="59"/>
      <c r="G171" s="12">
        <f t="shared" si="9"/>
        <v>1.9810000000000001</v>
      </c>
      <c r="H171" s="12">
        <f t="shared" si="10"/>
        <v>1.5735093769452155</v>
      </c>
      <c r="I171" s="12" t="str">
        <f t="shared" si="11"/>
        <v>Aug 15</v>
      </c>
    </row>
    <row r="172" spans="1:9" x14ac:dyDescent="0.2">
      <c r="A172" s="76">
        <v>42243</v>
      </c>
      <c r="B172" s="77">
        <f t="shared" si="8"/>
        <v>0.77645842505681284</v>
      </c>
      <c r="C172" s="77">
        <v>22201.2402</v>
      </c>
      <c r="D172" s="74">
        <v>17238.34</v>
      </c>
      <c r="E172" s="12">
        <v>1.927</v>
      </c>
      <c r="F172" s="59"/>
      <c r="G172" s="12">
        <f t="shared" si="9"/>
        <v>1.927</v>
      </c>
      <c r="H172" s="12">
        <f t="shared" si="10"/>
        <v>1.5622592767436914</v>
      </c>
      <c r="I172" s="12" t="str">
        <f t="shared" si="11"/>
        <v>Aug 15</v>
      </c>
    </row>
    <row r="173" spans="1:9" x14ac:dyDescent="0.2">
      <c r="A173" s="76">
        <v>42244</v>
      </c>
      <c r="B173" s="77">
        <f t="shared" si="8"/>
        <v>0.77187098900077045</v>
      </c>
      <c r="C173" s="77">
        <v>21993.7402</v>
      </c>
      <c r="D173" s="74">
        <v>16976.330000000002</v>
      </c>
      <c r="E173" s="12">
        <v>1.9119999999999999</v>
      </c>
      <c r="F173" s="59"/>
      <c r="G173" s="12">
        <f t="shared" si="9"/>
        <v>1.9119999999999999</v>
      </c>
      <c r="H173" s="12">
        <f t="shared" si="10"/>
        <v>1.5530292081350645</v>
      </c>
      <c r="I173" s="12" t="str">
        <f t="shared" si="11"/>
        <v>Aug 15</v>
      </c>
    </row>
    <row r="174" spans="1:9" x14ac:dyDescent="0.2">
      <c r="A174" s="76">
        <v>42247</v>
      </c>
      <c r="B174" s="77">
        <f t="shared" si="8"/>
        <v>0.7716658376826907</v>
      </c>
      <c r="C174" s="77">
        <v>21941.919900000001</v>
      </c>
      <c r="D174" s="74">
        <v>16931.830000000002</v>
      </c>
      <c r="E174" s="12">
        <v>1.9530000000000001</v>
      </c>
      <c r="F174" s="59"/>
      <c r="G174" s="12">
        <f t="shared" si="9"/>
        <v>1.9530000000000001</v>
      </c>
      <c r="H174" s="12">
        <f t="shared" si="10"/>
        <v>1.55261643709741</v>
      </c>
      <c r="I174" s="12" t="str">
        <f t="shared" si="11"/>
        <v>Aug 15</v>
      </c>
    </row>
    <row r="175" spans="1:9" x14ac:dyDescent="0.2">
      <c r="A175" s="76">
        <v>42248</v>
      </c>
      <c r="B175" s="77">
        <f t="shared" si="8"/>
        <v>0.76600518705353871</v>
      </c>
      <c r="C175" s="77">
        <v>21451.3691</v>
      </c>
      <c r="D175" s="74">
        <v>16431.86</v>
      </c>
      <c r="E175" s="12">
        <v>1.992</v>
      </c>
      <c r="F175" s="59"/>
      <c r="G175" s="12">
        <f t="shared" si="9"/>
        <v>1.992</v>
      </c>
      <c r="H175" s="12">
        <f t="shared" si="10"/>
        <v>1.541227026315821</v>
      </c>
      <c r="I175" s="12" t="str">
        <f t="shared" si="11"/>
        <v>Sep 15</v>
      </c>
    </row>
    <row r="176" spans="1:9" x14ac:dyDescent="0.2">
      <c r="A176" s="76">
        <v>42249</v>
      </c>
      <c r="B176" s="77">
        <f t="shared" si="8"/>
        <v>0.77274292059966687</v>
      </c>
      <c r="C176" s="77">
        <v>21612</v>
      </c>
      <c r="D176" s="74">
        <v>16700.52</v>
      </c>
      <c r="E176" s="12">
        <v>1.9970000000000001</v>
      </c>
      <c r="F176" s="59"/>
      <c r="G176" s="12">
        <f t="shared" si="9"/>
        <v>1.9970000000000001</v>
      </c>
      <c r="H176" s="12">
        <f t="shared" si="10"/>
        <v>1.5547835625024118</v>
      </c>
      <c r="I176" s="12" t="str">
        <f t="shared" si="11"/>
        <v>Sep 15</v>
      </c>
    </row>
    <row r="177" spans="1:9" x14ac:dyDescent="0.2">
      <c r="A177" s="76">
        <v>42250</v>
      </c>
      <c r="B177" s="77">
        <f t="shared" si="8"/>
        <v>0.7726069725736765</v>
      </c>
      <c r="C177" s="77">
        <v>22177.3691</v>
      </c>
      <c r="D177" s="74">
        <v>17134.39</v>
      </c>
      <c r="E177" s="12">
        <v>1.923</v>
      </c>
      <c r="F177" s="59"/>
      <c r="G177" s="12">
        <f t="shared" si="9"/>
        <v>1.923</v>
      </c>
      <c r="H177" s="12">
        <f t="shared" si="10"/>
        <v>1.5545100307099748</v>
      </c>
      <c r="I177" s="12" t="str">
        <f t="shared" si="11"/>
        <v>Sep 15</v>
      </c>
    </row>
    <row r="178" spans="1:9" x14ac:dyDescent="0.2">
      <c r="A178" s="76">
        <v>42251</v>
      </c>
      <c r="B178" s="77">
        <f t="shared" si="8"/>
        <v>0.76189605715582864</v>
      </c>
      <c r="C178" s="77">
        <v>21472.679700000001</v>
      </c>
      <c r="D178" s="74">
        <v>16359.95</v>
      </c>
      <c r="E178" s="12">
        <v>1.875</v>
      </c>
      <c r="F178" s="59"/>
      <c r="G178" s="12">
        <f t="shared" si="9"/>
        <v>1.875</v>
      </c>
      <c r="H178" s="12">
        <f t="shared" si="10"/>
        <v>1.5329593250521343</v>
      </c>
      <c r="I178" s="12" t="str">
        <f t="shared" si="11"/>
        <v>Sep 15</v>
      </c>
    </row>
    <row r="179" spans="1:9" x14ac:dyDescent="0.2">
      <c r="A179" s="76">
        <v>42254</v>
      </c>
      <c r="B179" s="77">
        <f t="shared" si="8"/>
        <v>0.76006806626912782</v>
      </c>
      <c r="C179" s="77">
        <v>21622.339800000002</v>
      </c>
      <c r="D179" s="74">
        <v>16434.45</v>
      </c>
      <c r="E179" s="12">
        <v>1.895</v>
      </c>
      <c r="F179" s="59"/>
      <c r="G179" s="12">
        <f t="shared" si="9"/>
        <v>1.895</v>
      </c>
      <c r="H179" s="12">
        <f t="shared" si="10"/>
        <v>1.5292813487067269</v>
      </c>
      <c r="I179" s="12" t="str">
        <f t="shared" si="11"/>
        <v>Sep 15</v>
      </c>
    </row>
    <row r="180" spans="1:9" x14ac:dyDescent="0.2">
      <c r="A180" s="76">
        <v>42255</v>
      </c>
      <c r="B180" s="77">
        <f t="shared" si="8"/>
        <v>0.76343343302124089</v>
      </c>
      <c r="C180" s="77">
        <v>21941.3105</v>
      </c>
      <c r="D180" s="74">
        <v>16750.73</v>
      </c>
      <c r="E180" s="12">
        <v>1.835</v>
      </c>
      <c r="F180" s="59"/>
      <c r="G180" s="12">
        <f t="shared" si="9"/>
        <v>1.835</v>
      </c>
      <c r="H180" s="12">
        <f t="shared" si="10"/>
        <v>1.5360525746455127</v>
      </c>
      <c r="I180" s="12" t="str">
        <f t="shared" si="11"/>
        <v>Sep 15</v>
      </c>
    </row>
    <row r="181" spans="1:9" x14ac:dyDescent="0.2">
      <c r="A181" s="76">
        <v>42256</v>
      </c>
      <c r="B181" s="77">
        <f t="shared" si="8"/>
        <v>0.76246204320242073</v>
      </c>
      <c r="C181" s="77">
        <v>22126.570299999999</v>
      </c>
      <c r="D181" s="74">
        <v>16870.669999999998</v>
      </c>
      <c r="E181" s="12">
        <v>1.8480000000000001</v>
      </c>
      <c r="F181" s="59"/>
      <c r="G181" s="12">
        <f t="shared" si="9"/>
        <v>1.8480000000000001</v>
      </c>
      <c r="H181" s="12">
        <f t="shared" si="10"/>
        <v>1.5340981071469146</v>
      </c>
      <c r="I181" s="12" t="str">
        <f t="shared" si="11"/>
        <v>Sep 15</v>
      </c>
    </row>
    <row r="182" spans="1:9" x14ac:dyDescent="0.2">
      <c r="A182" s="76">
        <v>42257</v>
      </c>
      <c r="B182" s="77">
        <f t="shared" si="8"/>
        <v>0.76600867124354499</v>
      </c>
      <c r="C182" s="77">
        <v>21901.449199999999</v>
      </c>
      <c r="D182" s="74">
        <v>16776.7</v>
      </c>
      <c r="E182" s="12">
        <v>1.8460000000000001</v>
      </c>
      <c r="F182" s="59"/>
      <c r="G182" s="12">
        <f t="shared" si="9"/>
        <v>1.8460000000000001</v>
      </c>
      <c r="H182" s="12">
        <f t="shared" si="10"/>
        <v>1.5412340366179615</v>
      </c>
      <c r="I182" s="12" t="str">
        <f t="shared" si="11"/>
        <v>Sep 15</v>
      </c>
    </row>
    <row r="183" spans="1:9" x14ac:dyDescent="0.2">
      <c r="A183" s="76">
        <v>42258</v>
      </c>
      <c r="B183" s="77">
        <f t="shared" si="8"/>
        <v>0.76277358543079454</v>
      </c>
      <c r="C183" s="77">
        <v>21762.6309</v>
      </c>
      <c r="D183" s="74">
        <v>16599.96</v>
      </c>
      <c r="E183" s="12">
        <v>1.833</v>
      </c>
      <c r="F183" s="59"/>
      <c r="G183" s="12">
        <f t="shared" si="9"/>
        <v>1.833</v>
      </c>
      <c r="H183" s="12">
        <f t="shared" si="10"/>
        <v>1.5347249401113954</v>
      </c>
      <c r="I183" s="12" t="str">
        <f t="shared" si="11"/>
        <v>Sep 15</v>
      </c>
    </row>
    <row r="184" spans="1:9" x14ac:dyDescent="0.2">
      <c r="A184" s="76">
        <v>42261</v>
      </c>
      <c r="B184" s="77">
        <f t="shared" si="8"/>
        <v>0.76089967389881408</v>
      </c>
      <c r="C184" s="77">
        <v>21553.800800000001</v>
      </c>
      <c r="D184" s="74">
        <v>16400.28</v>
      </c>
      <c r="E184" s="12">
        <v>1.8520000000000001</v>
      </c>
      <c r="F184" s="59"/>
      <c r="G184" s="12">
        <f t="shared" si="9"/>
        <v>1.8520000000000001</v>
      </c>
      <c r="H184" s="12">
        <f t="shared" si="10"/>
        <v>1.5309545699535607</v>
      </c>
      <c r="I184" s="12" t="str">
        <f t="shared" si="11"/>
        <v>Sep 15</v>
      </c>
    </row>
    <row r="185" spans="1:9" x14ac:dyDescent="0.2">
      <c r="A185" s="76">
        <v>42262</v>
      </c>
      <c r="B185" s="77">
        <f t="shared" si="8"/>
        <v>0.7629794382629046</v>
      </c>
      <c r="C185" s="77">
        <v>21903.6309</v>
      </c>
      <c r="D185" s="74">
        <v>16712.02</v>
      </c>
      <c r="E185" s="12">
        <v>1.887</v>
      </c>
      <c r="F185" s="59"/>
      <c r="G185" s="12">
        <f t="shared" si="9"/>
        <v>1.887</v>
      </c>
      <c r="H185" s="12">
        <f t="shared" si="10"/>
        <v>1.5351391226177986</v>
      </c>
      <c r="I185" s="12" t="str">
        <f t="shared" si="11"/>
        <v>Sep 15</v>
      </c>
    </row>
    <row r="186" spans="1:9" x14ac:dyDescent="0.2">
      <c r="A186" s="76">
        <v>42263</v>
      </c>
      <c r="B186" s="77">
        <f t="shared" si="8"/>
        <v>0.75238185423940085</v>
      </c>
      <c r="C186" s="77">
        <v>22059.210899999998</v>
      </c>
      <c r="D186" s="74">
        <v>16596.95</v>
      </c>
      <c r="E186" s="12">
        <v>1.921</v>
      </c>
      <c r="F186" s="59"/>
      <c r="G186" s="12">
        <f t="shared" si="9"/>
        <v>1.921</v>
      </c>
      <c r="H186" s="12">
        <f t="shared" si="10"/>
        <v>1.5138164433634933</v>
      </c>
      <c r="I186" s="12" t="str">
        <f t="shared" si="11"/>
        <v>Sep 15</v>
      </c>
    </row>
    <row r="187" spans="1:9" x14ac:dyDescent="0.2">
      <c r="A187" s="76">
        <v>42264</v>
      </c>
      <c r="B187" s="77">
        <f t="shared" si="8"/>
        <v>0.75417352893574985</v>
      </c>
      <c r="C187" s="77">
        <v>22099.529299999998</v>
      </c>
      <c r="D187" s="74">
        <v>16666.88</v>
      </c>
      <c r="E187" s="12">
        <v>1.907</v>
      </c>
      <c r="F187" s="59"/>
      <c r="G187" s="12">
        <f t="shared" si="9"/>
        <v>1.907</v>
      </c>
      <c r="H187" s="12">
        <f t="shared" si="10"/>
        <v>1.5174213503681062</v>
      </c>
      <c r="I187" s="12" t="str">
        <f t="shared" si="11"/>
        <v>Sep 15</v>
      </c>
    </row>
    <row r="188" spans="1:9" x14ac:dyDescent="0.2">
      <c r="A188" s="76">
        <v>42265</v>
      </c>
      <c r="B188" s="77">
        <f t="shared" si="8"/>
        <v>0.75368928967944471</v>
      </c>
      <c r="C188" s="77">
        <v>21514.900399999999</v>
      </c>
      <c r="D188" s="74">
        <v>16215.55</v>
      </c>
      <c r="E188" s="12">
        <v>1.7729999999999999</v>
      </c>
      <c r="F188" s="59"/>
      <c r="G188" s="12">
        <f t="shared" si="9"/>
        <v>1.7729999999999999</v>
      </c>
      <c r="H188" s="12">
        <f t="shared" si="10"/>
        <v>1.5164470454395831</v>
      </c>
      <c r="I188" s="12" t="str">
        <f t="shared" si="11"/>
        <v>Sep 15</v>
      </c>
    </row>
    <row r="189" spans="1:9" x14ac:dyDescent="0.2">
      <c r="A189" s="76">
        <v>42268</v>
      </c>
      <c r="B189" s="77">
        <f t="shared" si="8"/>
        <v>0.75520123608370349</v>
      </c>
      <c r="C189" s="77">
        <v>21755.419900000001</v>
      </c>
      <c r="D189" s="74">
        <v>16429.72</v>
      </c>
      <c r="E189" s="12">
        <v>1.802</v>
      </c>
      <c r="F189" s="59"/>
      <c r="G189" s="12">
        <f t="shared" si="9"/>
        <v>1.802</v>
      </c>
      <c r="H189" s="12">
        <f t="shared" si="10"/>
        <v>1.5194891301407951</v>
      </c>
      <c r="I189" s="12" t="str">
        <f t="shared" si="11"/>
        <v>Sep 15</v>
      </c>
    </row>
    <row r="190" spans="1:9" x14ac:dyDescent="0.2">
      <c r="A190" s="76">
        <v>42269</v>
      </c>
      <c r="B190" s="77">
        <f t="shared" si="8"/>
        <v>0.75825223677470355</v>
      </c>
      <c r="C190" s="77">
        <v>21031.800800000001</v>
      </c>
      <c r="D190" s="74">
        <v>15947.41</v>
      </c>
      <c r="E190" s="12">
        <v>1.754</v>
      </c>
      <c r="F190" s="59"/>
      <c r="G190" s="12">
        <f t="shared" si="9"/>
        <v>1.754</v>
      </c>
      <c r="H190" s="12">
        <f t="shared" si="10"/>
        <v>1.5256278414729796</v>
      </c>
      <c r="I190" s="12" t="str">
        <f t="shared" si="11"/>
        <v>Sep 15</v>
      </c>
    </row>
    <row r="191" spans="1:9" x14ac:dyDescent="0.2">
      <c r="A191" s="76">
        <v>42270</v>
      </c>
      <c r="B191" s="77">
        <f t="shared" si="8"/>
        <v>0.74776444343562642</v>
      </c>
      <c r="C191" s="77">
        <v>21068.8809</v>
      </c>
      <c r="D191" s="74">
        <v>15754.56</v>
      </c>
      <c r="E191" s="12">
        <v>1.7410000000000001</v>
      </c>
      <c r="F191" s="59"/>
      <c r="G191" s="12">
        <f t="shared" si="9"/>
        <v>1.7410000000000001</v>
      </c>
      <c r="H191" s="12">
        <f t="shared" si="10"/>
        <v>1.5045260646001932</v>
      </c>
      <c r="I191" s="12" t="str">
        <f t="shared" si="11"/>
        <v>Sep 15</v>
      </c>
    </row>
    <row r="192" spans="1:9" x14ac:dyDescent="0.2">
      <c r="A192" s="76">
        <v>42271</v>
      </c>
      <c r="B192" s="77">
        <f t="shared" si="8"/>
        <v>0.75633361680504785</v>
      </c>
      <c r="C192" s="77">
        <v>20581.830099999999</v>
      </c>
      <c r="D192" s="74">
        <v>15566.73</v>
      </c>
      <c r="E192" s="12">
        <v>1.732</v>
      </c>
      <c r="F192" s="59"/>
      <c r="G192" s="12">
        <f t="shared" si="9"/>
        <v>1.732</v>
      </c>
      <c r="H192" s="12">
        <f t="shared" si="10"/>
        <v>1.5217675165033315</v>
      </c>
      <c r="I192" s="12" t="str">
        <f t="shared" si="11"/>
        <v>Sep 15</v>
      </c>
    </row>
    <row r="193" spans="1:9" x14ac:dyDescent="0.2">
      <c r="A193" s="76">
        <v>42272</v>
      </c>
      <c r="B193" s="77">
        <f t="shared" si="8"/>
        <v>0.75747537992377501</v>
      </c>
      <c r="C193" s="77">
        <v>21339.109400000001</v>
      </c>
      <c r="D193" s="74">
        <v>16163.85</v>
      </c>
      <c r="E193" s="12">
        <v>1.79</v>
      </c>
      <c r="F193" s="59"/>
      <c r="G193" s="12">
        <f t="shared" si="9"/>
        <v>1.79</v>
      </c>
      <c r="H193" s="12">
        <f t="shared" si="10"/>
        <v>1.5240647805505918</v>
      </c>
      <c r="I193" s="12" t="str">
        <f t="shared" si="11"/>
        <v>Sep 15</v>
      </c>
    </row>
    <row r="194" spans="1:9" x14ac:dyDescent="0.2">
      <c r="A194" s="76">
        <v>42275</v>
      </c>
      <c r="B194" s="77">
        <f t="shared" si="8"/>
        <v>0.75249246727648444</v>
      </c>
      <c r="C194" s="77">
        <v>20759.4902</v>
      </c>
      <c r="D194" s="74">
        <v>15621.36</v>
      </c>
      <c r="E194" s="12">
        <v>1.758</v>
      </c>
      <c r="F194" s="59"/>
      <c r="G194" s="12">
        <f t="shared" si="9"/>
        <v>1.758</v>
      </c>
      <c r="H194" s="12">
        <f t="shared" si="10"/>
        <v>1.5140390003449569</v>
      </c>
      <c r="I194" s="12" t="str">
        <f t="shared" si="11"/>
        <v>Sep 15</v>
      </c>
    </row>
    <row r="195" spans="1:9" x14ac:dyDescent="0.2">
      <c r="A195" s="76">
        <v>42276</v>
      </c>
      <c r="B195" s="77">
        <f t="shared" si="8"/>
        <v>0.75338149975273494</v>
      </c>
      <c r="C195" s="77">
        <v>20726.75</v>
      </c>
      <c r="D195" s="74">
        <v>15615.15</v>
      </c>
      <c r="E195" s="12">
        <v>1.73</v>
      </c>
      <c r="F195" s="59"/>
      <c r="G195" s="12">
        <f t="shared" si="9"/>
        <v>1.73</v>
      </c>
      <c r="H195" s="12">
        <f t="shared" si="10"/>
        <v>1.5158277622265053</v>
      </c>
      <c r="I195" s="12" t="str">
        <f t="shared" si="11"/>
        <v>Sep 15</v>
      </c>
    </row>
    <row r="196" spans="1:9" x14ac:dyDescent="0.2">
      <c r="A196" s="76">
        <v>42277</v>
      </c>
      <c r="B196" s="77">
        <f t="shared" ref="B196:B259" si="12">D196/C196</f>
        <v>0.75191099611478862</v>
      </c>
      <c r="C196" s="77">
        <v>21294.980500000001</v>
      </c>
      <c r="D196" s="74">
        <v>16011.93</v>
      </c>
      <c r="E196" s="12">
        <v>1.72</v>
      </c>
      <c r="F196" s="59"/>
      <c r="G196" s="12">
        <f t="shared" ref="G196:G259" si="13">E196</f>
        <v>1.72</v>
      </c>
      <c r="H196" s="12">
        <f t="shared" ref="H196:H259" si="14">B196/$J$1</f>
        <v>1.5128690617014915</v>
      </c>
      <c r="I196" s="12" t="str">
        <f t="shared" ref="I196:I259" si="15">TEXT(A196, "mmm") &amp; " " &amp; TEXT(A196, "yy")</f>
        <v>Sep 15</v>
      </c>
    </row>
    <row r="197" spans="1:9" x14ac:dyDescent="0.2">
      <c r="A197" s="76">
        <v>42278</v>
      </c>
      <c r="B197" s="77">
        <f t="shared" si="12"/>
        <v>0.75408201409124442</v>
      </c>
      <c r="C197" s="77">
        <v>21142.859400000001</v>
      </c>
      <c r="D197" s="74">
        <v>15943.45</v>
      </c>
      <c r="E197" s="12">
        <v>1.6859999999999999</v>
      </c>
      <c r="F197" s="59"/>
      <c r="G197" s="12">
        <f t="shared" si="13"/>
        <v>1.6859999999999999</v>
      </c>
      <c r="H197" s="12">
        <f t="shared" si="14"/>
        <v>1.5172372195631918</v>
      </c>
      <c r="I197" s="12" t="str">
        <f t="shared" si="15"/>
        <v>Oct 15</v>
      </c>
    </row>
    <row r="198" spans="1:9" x14ac:dyDescent="0.2">
      <c r="A198" s="76">
        <v>42279</v>
      </c>
      <c r="B198" s="77">
        <f t="shared" si="12"/>
        <v>0.75402206180051101</v>
      </c>
      <c r="C198" s="77">
        <v>21395.289100000002</v>
      </c>
      <c r="D198" s="74">
        <v>16132.52</v>
      </c>
      <c r="E198" s="12">
        <v>1.6379999999999999</v>
      </c>
      <c r="F198" s="59"/>
      <c r="G198" s="12">
        <f t="shared" si="13"/>
        <v>1.6379999999999999</v>
      </c>
      <c r="H198" s="12">
        <f t="shared" si="14"/>
        <v>1.517116593629674</v>
      </c>
      <c r="I198" s="12" t="str">
        <f t="shared" si="15"/>
        <v>Oct 15</v>
      </c>
    </row>
    <row r="199" spans="1:9" x14ac:dyDescent="0.2">
      <c r="A199" s="76">
        <v>42282</v>
      </c>
      <c r="B199" s="77">
        <f t="shared" si="12"/>
        <v>0.75546903944176258</v>
      </c>
      <c r="C199" s="77">
        <v>21980.080099999999</v>
      </c>
      <c r="D199" s="74">
        <v>16605.27</v>
      </c>
      <c r="E199" s="12">
        <v>1.655</v>
      </c>
      <c r="F199" s="59"/>
      <c r="G199" s="12">
        <f t="shared" si="13"/>
        <v>1.655</v>
      </c>
      <c r="H199" s="12">
        <f t="shared" si="14"/>
        <v>1.5200279590941166</v>
      </c>
      <c r="I199" s="12" t="str">
        <f t="shared" si="15"/>
        <v>Oct 15</v>
      </c>
    </row>
    <row r="200" spans="1:9" x14ac:dyDescent="0.2">
      <c r="A200" s="76">
        <v>42283</v>
      </c>
      <c r="B200" s="77">
        <f t="shared" si="12"/>
        <v>0.75239476343187561</v>
      </c>
      <c r="C200" s="77">
        <v>22182.650399999999</v>
      </c>
      <c r="D200" s="74">
        <v>16690.11</v>
      </c>
      <c r="E200" s="12">
        <v>1.698</v>
      </c>
      <c r="F200" s="59"/>
      <c r="G200" s="12">
        <f t="shared" si="13"/>
        <v>1.698</v>
      </c>
      <c r="H200" s="12">
        <f t="shared" si="14"/>
        <v>1.5138424170731577</v>
      </c>
      <c r="I200" s="12" t="str">
        <f t="shared" si="15"/>
        <v>Oct 15</v>
      </c>
    </row>
    <row r="201" spans="1:9" x14ac:dyDescent="0.2">
      <c r="A201" s="76">
        <v>42284</v>
      </c>
      <c r="B201" s="77">
        <f t="shared" si="12"/>
        <v>0.74833260855998596</v>
      </c>
      <c r="C201" s="77">
        <v>22007.339800000002</v>
      </c>
      <c r="D201" s="74">
        <v>16468.810000000001</v>
      </c>
      <c r="E201" s="12">
        <v>1.7010000000000001</v>
      </c>
      <c r="F201" s="59"/>
      <c r="G201" s="12">
        <f t="shared" si="13"/>
        <v>1.7010000000000001</v>
      </c>
      <c r="H201" s="12">
        <f t="shared" si="14"/>
        <v>1.5056692310693933</v>
      </c>
      <c r="I201" s="12" t="str">
        <f t="shared" si="15"/>
        <v>Oct 15</v>
      </c>
    </row>
    <row r="202" spans="1:9" x14ac:dyDescent="0.2">
      <c r="A202" s="76">
        <v>42285</v>
      </c>
      <c r="B202" s="77">
        <f t="shared" si="12"/>
        <v>0.74688333439952503</v>
      </c>
      <c r="C202" s="77">
        <v>22156.7402</v>
      </c>
      <c r="D202" s="74">
        <v>16548.5</v>
      </c>
      <c r="E202" s="12">
        <v>1.6919999999999999</v>
      </c>
      <c r="F202" s="59"/>
      <c r="G202" s="12">
        <f t="shared" si="13"/>
        <v>1.6919999999999999</v>
      </c>
      <c r="H202" s="12">
        <f t="shared" si="14"/>
        <v>1.5027532449345797</v>
      </c>
      <c r="I202" s="12" t="str">
        <f t="shared" si="15"/>
        <v>Oct 15</v>
      </c>
    </row>
    <row r="203" spans="1:9" x14ac:dyDescent="0.2">
      <c r="A203" s="76">
        <v>42286</v>
      </c>
      <c r="B203" s="77">
        <f t="shared" si="12"/>
        <v>0.74411274175280573</v>
      </c>
      <c r="C203" s="77">
        <v>22257.890599999999</v>
      </c>
      <c r="D203" s="74">
        <v>16562.38</v>
      </c>
      <c r="E203" s="12">
        <v>1.6970000000000001</v>
      </c>
      <c r="F203" s="59"/>
      <c r="G203" s="12">
        <f t="shared" si="13"/>
        <v>1.6970000000000001</v>
      </c>
      <c r="H203" s="12">
        <f t="shared" si="14"/>
        <v>1.4971787235890248</v>
      </c>
      <c r="I203" s="12" t="str">
        <f t="shared" si="15"/>
        <v>Oct 15</v>
      </c>
    </row>
    <row r="204" spans="1:9" x14ac:dyDescent="0.2">
      <c r="A204" s="76">
        <v>42289</v>
      </c>
      <c r="B204" s="77">
        <f t="shared" si="12"/>
        <v>0.74521294486946532</v>
      </c>
      <c r="C204" s="77">
        <v>22091.269499999999</v>
      </c>
      <c r="D204" s="74">
        <v>16462.7</v>
      </c>
      <c r="E204" s="12">
        <v>1.677</v>
      </c>
      <c r="F204" s="59"/>
      <c r="G204" s="12">
        <f t="shared" si="13"/>
        <v>1.677</v>
      </c>
      <c r="H204" s="12">
        <f t="shared" si="14"/>
        <v>1.4993923675779841</v>
      </c>
      <c r="I204" s="12" t="str">
        <f t="shared" si="15"/>
        <v>Oct 15</v>
      </c>
    </row>
    <row r="205" spans="1:9" x14ac:dyDescent="0.2">
      <c r="A205" s="76">
        <v>42290</v>
      </c>
      <c r="B205" s="77">
        <f t="shared" si="12"/>
        <v>0.74489816994362734</v>
      </c>
      <c r="C205" s="77">
        <v>22048.4902</v>
      </c>
      <c r="D205" s="74">
        <v>16423.88</v>
      </c>
      <c r="E205" s="12">
        <v>1.663</v>
      </c>
      <c r="F205" s="59"/>
      <c r="G205" s="12">
        <f t="shared" si="13"/>
        <v>1.663</v>
      </c>
      <c r="H205" s="12">
        <f t="shared" si="14"/>
        <v>1.4987590303224307</v>
      </c>
      <c r="I205" s="12" t="str">
        <f t="shared" si="15"/>
        <v>Oct 15</v>
      </c>
    </row>
    <row r="206" spans="1:9" x14ac:dyDescent="0.2">
      <c r="A206" s="76">
        <v>42291</v>
      </c>
      <c r="B206" s="77">
        <f t="shared" si="12"/>
        <v>0.74532244398613234</v>
      </c>
      <c r="C206" s="77">
        <v>21838.199199999999</v>
      </c>
      <c r="D206" s="74">
        <v>16276.5</v>
      </c>
      <c r="E206" s="12">
        <v>1.633</v>
      </c>
      <c r="F206" s="59"/>
      <c r="G206" s="12">
        <f t="shared" si="13"/>
        <v>1.633</v>
      </c>
      <c r="H206" s="12">
        <f t="shared" si="14"/>
        <v>1.499612683315811</v>
      </c>
      <c r="I206" s="12" t="str">
        <f t="shared" si="15"/>
        <v>Oct 15</v>
      </c>
    </row>
    <row r="207" spans="1:9" x14ac:dyDescent="0.2">
      <c r="A207" s="76">
        <v>42292</v>
      </c>
      <c r="B207" s="77">
        <f t="shared" si="12"/>
        <v>0.74489563822556792</v>
      </c>
      <c r="C207" s="77">
        <v>22217.6895</v>
      </c>
      <c r="D207" s="74">
        <v>16549.86</v>
      </c>
      <c r="E207" s="12">
        <v>1.6459999999999999</v>
      </c>
      <c r="F207" s="59"/>
      <c r="G207" s="12">
        <f t="shared" si="13"/>
        <v>1.6459999999999999</v>
      </c>
      <c r="H207" s="12">
        <f t="shared" si="14"/>
        <v>1.4987539364244231</v>
      </c>
      <c r="I207" s="12" t="str">
        <f t="shared" si="15"/>
        <v>Oct 15</v>
      </c>
    </row>
    <row r="208" spans="1:9" x14ac:dyDescent="0.2">
      <c r="A208" s="76">
        <v>42293</v>
      </c>
      <c r="B208" s="77">
        <f t="shared" si="12"/>
        <v>0.7470012459048867</v>
      </c>
      <c r="C208" s="77">
        <v>22337.660199999998</v>
      </c>
      <c r="D208" s="74">
        <v>16686.259999999998</v>
      </c>
      <c r="E208" s="12">
        <v>1.61</v>
      </c>
      <c r="F208" s="59"/>
      <c r="G208" s="12">
        <f t="shared" si="13"/>
        <v>1.61</v>
      </c>
      <c r="H208" s="12">
        <f t="shared" si="14"/>
        <v>1.5029904866685111</v>
      </c>
      <c r="I208" s="12" t="str">
        <f t="shared" si="15"/>
        <v>Oct 15</v>
      </c>
    </row>
    <row r="209" spans="1:9" x14ac:dyDescent="0.2">
      <c r="A209" s="76">
        <v>42296</v>
      </c>
      <c r="B209" s="77">
        <f t="shared" si="12"/>
        <v>0.74905753448386692</v>
      </c>
      <c r="C209" s="77">
        <v>22419.679700000001</v>
      </c>
      <c r="D209" s="74">
        <v>16793.63</v>
      </c>
      <c r="E209" s="12">
        <v>1.599</v>
      </c>
      <c r="F209" s="59"/>
      <c r="G209" s="12">
        <f t="shared" si="13"/>
        <v>1.599</v>
      </c>
      <c r="H209" s="12">
        <f t="shared" si="14"/>
        <v>1.5071278052994974</v>
      </c>
      <c r="I209" s="12" t="str">
        <f t="shared" si="15"/>
        <v>Oct 15</v>
      </c>
    </row>
    <row r="210" spans="1:9" x14ac:dyDescent="0.2">
      <c r="A210" s="76">
        <v>42297</v>
      </c>
      <c r="B210" s="77">
        <f t="shared" si="12"/>
        <v>0.75497294144410454</v>
      </c>
      <c r="C210" s="77">
        <v>22270.109400000001</v>
      </c>
      <c r="D210" s="74">
        <v>16813.330000000002</v>
      </c>
      <c r="E210" s="12">
        <v>1.669</v>
      </c>
      <c r="F210" s="59"/>
      <c r="G210" s="12">
        <f t="shared" si="13"/>
        <v>1.669</v>
      </c>
      <c r="H210" s="12">
        <f t="shared" si="14"/>
        <v>1.5190297939973072</v>
      </c>
      <c r="I210" s="12" t="str">
        <f t="shared" si="15"/>
        <v>Oct 15</v>
      </c>
    </row>
    <row r="211" spans="1:9" x14ac:dyDescent="0.2">
      <c r="A211" s="76">
        <v>42298</v>
      </c>
      <c r="B211" s="77">
        <f t="shared" si="12"/>
        <v>0.75600648124878733</v>
      </c>
      <c r="C211" s="77">
        <v>22172.640599999999</v>
      </c>
      <c r="D211" s="74">
        <v>16762.66</v>
      </c>
      <c r="E211" s="12">
        <v>1.609</v>
      </c>
      <c r="F211" s="59"/>
      <c r="G211" s="12">
        <f t="shared" si="13"/>
        <v>1.609</v>
      </c>
      <c r="H211" s="12">
        <f t="shared" si="14"/>
        <v>1.5211093092625727</v>
      </c>
      <c r="I211" s="12" t="str">
        <f t="shared" si="15"/>
        <v>Oct 15</v>
      </c>
    </row>
    <row r="212" spans="1:9" x14ac:dyDescent="0.2">
      <c r="A212" s="76">
        <v>42299</v>
      </c>
      <c r="B212" s="77">
        <f t="shared" si="12"/>
        <v>0.74842881653226012</v>
      </c>
      <c r="C212" s="77">
        <v>22616.900399999999</v>
      </c>
      <c r="D212" s="74">
        <v>16927.14</v>
      </c>
      <c r="E212" s="12">
        <v>1.486</v>
      </c>
      <c r="F212" s="59"/>
      <c r="G212" s="12">
        <f t="shared" si="13"/>
        <v>1.486</v>
      </c>
      <c r="H212" s="12">
        <f t="shared" si="14"/>
        <v>1.5058628045980353</v>
      </c>
      <c r="I212" s="12" t="str">
        <f t="shared" si="15"/>
        <v>Oct 15</v>
      </c>
    </row>
    <row r="213" spans="1:9" x14ac:dyDescent="0.2">
      <c r="A213" s="76">
        <v>42300</v>
      </c>
      <c r="B213" s="77">
        <f t="shared" si="12"/>
        <v>0.74004767782484504</v>
      </c>
      <c r="C213" s="77">
        <v>22736.859400000001</v>
      </c>
      <c r="D213" s="74">
        <v>16826.36</v>
      </c>
      <c r="E213" s="12">
        <v>1.492</v>
      </c>
      <c r="F213" s="59"/>
      <c r="G213" s="12">
        <f t="shared" si="13"/>
        <v>1.492</v>
      </c>
      <c r="H213" s="12">
        <f t="shared" si="14"/>
        <v>1.4889996844710605</v>
      </c>
      <c r="I213" s="12" t="str">
        <f t="shared" si="15"/>
        <v>Oct 15</v>
      </c>
    </row>
    <row r="214" spans="1:9" x14ac:dyDescent="0.2">
      <c r="A214" s="76">
        <v>42303</v>
      </c>
      <c r="B214" s="77">
        <f t="shared" si="12"/>
        <v>0.74019867553707419</v>
      </c>
      <c r="C214" s="77">
        <v>22629.640599999999</v>
      </c>
      <c r="D214" s="74">
        <v>16750.43</v>
      </c>
      <c r="E214" s="12">
        <v>1.494</v>
      </c>
      <c r="F214" s="59"/>
      <c r="G214" s="12">
        <f t="shared" si="13"/>
        <v>1.494</v>
      </c>
      <c r="H214" s="12">
        <f t="shared" si="14"/>
        <v>1.489303496715328</v>
      </c>
      <c r="I214" s="12" t="str">
        <f t="shared" si="15"/>
        <v>Oct 15</v>
      </c>
    </row>
    <row r="215" spans="1:9" x14ac:dyDescent="0.2">
      <c r="A215" s="76">
        <v>42304</v>
      </c>
      <c r="B215" s="77">
        <f t="shared" si="12"/>
        <v>0.74660347800351301</v>
      </c>
      <c r="C215" s="77">
        <v>22369.919900000001</v>
      </c>
      <c r="D215" s="74">
        <v>16701.46</v>
      </c>
      <c r="E215" s="12">
        <v>1.446</v>
      </c>
      <c r="F215" s="59"/>
      <c r="G215" s="12">
        <f t="shared" si="13"/>
        <v>1.446</v>
      </c>
      <c r="H215" s="12">
        <f t="shared" si="14"/>
        <v>1.5021901648819755</v>
      </c>
      <c r="I215" s="12" t="str">
        <f t="shared" si="15"/>
        <v>Oct 15</v>
      </c>
    </row>
    <row r="216" spans="1:9" x14ac:dyDescent="0.2">
      <c r="A216" s="76">
        <v>42305</v>
      </c>
      <c r="B216" s="77">
        <f t="shared" si="12"/>
        <v>0.74704093100451252</v>
      </c>
      <c r="C216" s="77">
        <v>22686.2402</v>
      </c>
      <c r="D216" s="74">
        <v>16947.55</v>
      </c>
      <c r="E216" s="12">
        <v>1.4079999999999999</v>
      </c>
      <c r="F216" s="59"/>
      <c r="G216" s="12">
        <f t="shared" si="13"/>
        <v>1.4079999999999999</v>
      </c>
      <c r="H216" s="12">
        <f t="shared" si="14"/>
        <v>1.5030703343629119</v>
      </c>
      <c r="I216" s="12" t="str">
        <f t="shared" si="15"/>
        <v>Oct 15</v>
      </c>
    </row>
    <row r="217" spans="1:9" x14ac:dyDescent="0.2">
      <c r="A217" s="76">
        <v>42306</v>
      </c>
      <c r="B217" s="77">
        <f t="shared" si="12"/>
        <v>0.7390250620363481</v>
      </c>
      <c r="C217" s="77">
        <v>22442.6895</v>
      </c>
      <c r="D217" s="74">
        <v>16585.71</v>
      </c>
      <c r="E217" s="12">
        <v>1.4810000000000001</v>
      </c>
      <c r="F217" s="59"/>
      <c r="G217" s="12">
        <f t="shared" si="13"/>
        <v>1.4810000000000001</v>
      </c>
      <c r="H217" s="12">
        <f t="shared" si="14"/>
        <v>1.4869421486770389</v>
      </c>
      <c r="I217" s="12" t="str">
        <f t="shared" si="15"/>
        <v>Oct 15</v>
      </c>
    </row>
    <row r="218" spans="1:9" x14ac:dyDescent="0.2">
      <c r="A218" s="76">
        <v>42307</v>
      </c>
      <c r="B218" s="77">
        <f t="shared" si="12"/>
        <v>0.73438622270313103</v>
      </c>
      <c r="C218" s="77">
        <v>22442.5098</v>
      </c>
      <c r="D218" s="74">
        <v>16481.47</v>
      </c>
      <c r="E218" s="12">
        <v>1.4850000000000001</v>
      </c>
      <c r="F218" s="59"/>
      <c r="G218" s="12">
        <f t="shared" si="13"/>
        <v>1.4850000000000001</v>
      </c>
      <c r="H218" s="12">
        <f t="shared" si="14"/>
        <v>1.477608655024611</v>
      </c>
      <c r="I218" s="12" t="str">
        <f t="shared" si="15"/>
        <v>Oct 15</v>
      </c>
    </row>
    <row r="219" spans="1:9" x14ac:dyDescent="0.2">
      <c r="A219" s="76">
        <v>42310</v>
      </c>
      <c r="B219" s="77">
        <f t="shared" si="12"/>
        <v>0.73237451892682626</v>
      </c>
      <c r="C219" s="77">
        <v>22482.390599999999</v>
      </c>
      <c r="D219" s="74">
        <v>16465.53</v>
      </c>
      <c r="E219" s="12">
        <v>1.55</v>
      </c>
      <c r="F219" s="59"/>
      <c r="G219" s="12">
        <f t="shared" si="13"/>
        <v>1.55</v>
      </c>
      <c r="H219" s="12">
        <f t="shared" si="14"/>
        <v>1.4735610424478496</v>
      </c>
      <c r="I219" s="12" t="str">
        <f t="shared" si="15"/>
        <v>Nov 15</v>
      </c>
    </row>
    <row r="220" spans="1:9" x14ac:dyDescent="0.2">
      <c r="A220" s="76">
        <v>42311</v>
      </c>
      <c r="B220" s="77">
        <f t="shared" si="12"/>
        <v>0.7255133398373812</v>
      </c>
      <c r="C220" s="77">
        <v>22459.449199999999</v>
      </c>
      <c r="D220" s="74">
        <v>16294.63</v>
      </c>
      <c r="E220" s="12">
        <v>1.5549999999999999</v>
      </c>
      <c r="F220" s="59"/>
      <c r="G220" s="12">
        <f t="shared" si="13"/>
        <v>1.5549999999999999</v>
      </c>
      <c r="H220" s="12">
        <f t="shared" si="14"/>
        <v>1.4597561298653103</v>
      </c>
      <c r="I220" s="12" t="str">
        <f t="shared" si="15"/>
        <v>Nov 15</v>
      </c>
    </row>
    <row r="221" spans="1:9" x14ac:dyDescent="0.2">
      <c r="A221" s="76">
        <v>42312</v>
      </c>
      <c r="B221" s="77">
        <f t="shared" si="12"/>
        <v>0.72353099338007687</v>
      </c>
      <c r="C221" s="77">
        <v>22312.6309</v>
      </c>
      <c r="D221" s="74">
        <v>16143.88</v>
      </c>
      <c r="E221" s="12">
        <v>1.5649999999999999</v>
      </c>
      <c r="F221" s="59"/>
      <c r="G221" s="12">
        <f t="shared" si="13"/>
        <v>1.5649999999999999</v>
      </c>
      <c r="H221" s="12">
        <f t="shared" si="14"/>
        <v>1.4557675851567935</v>
      </c>
      <c r="I221" s="12" t="str">
        <f t="shared" si="15"/>
        <v>Nov 15</v>
      </c>
    </row>
    <row r="222" spans="1:9" x14ac:dyDescent="0.2">
      <c r="A222" s="76">
        <v>42313</v>
      </c>
      <c r="B222" s="77">
        <f t="shared" si="12"/>
        <v>0.72487527188992917</v>
      </c>
      <c r="C222" s="77">
        <v>22223.699199999999</v>
      </c>
      <c r="D222" s="74">
        <v>16109.41</v>
      </c>
      <c r="E222" s="12">
        <v>1.7</v>
      </c>
      <c r="F222" s="59"/>
      <c r="G222" s="12">
        <f t="shared" si="13"/>
        <v>1.7</v>
      </c>
      <c r="H222" s="12">
        <f t="shared" si="14"/>
        <v>1.4584723166720581</v>
      </c>
      <c r="I222" s="12" t="str">
        <f t="shared" si="15"/>
        <v>Nov 15</v>
      </c>
    </row>
    <row r="223" spans="1:9" x14ac:dyDescent="0.2">
      <c r="A223" s="76">
        <v>42314</v>
      </c>
      <c r="B223" s="77">
        <f t="shared" si="12"/>
        <v>0.73241830054625756</v>
      </c>
      <c r="C223" s="77">
        <v>22529.9395</v>
      </c>
      <c r="D223" s="74">
        <v>16501.34</v>
      </c>
      <c r="E223" s="12">
        <v>1.7869999999999999</v>
      </c>
      <c r="F223" s="59"/>
      <c r="G223" s="12">
        <f t="shared" si="13"/>
        <v>1.7869999999999999</v>
      </c>
      <c r="H223" s="12">
        <f t="shared" si="14"/>
        <v>1.4736491324716037</v>
      </c>
      <c r="I223" s="12" t="str">
        <f t="shared" si="15"/>
        <v>Nov 15</v>
      </c>
    </row>
    <row r="224" spans="1:9" x14ac:dyDescent="0.2">
      <c r="A224" s="76">
        <v>42317</v>
      </c>
      <c r="B224" s="77">
        <f t="shared" si="12"/>
        <v>0.7318785837482249</v>
      </c>
      <c r="C224" s="77">
        <v>22107.300800000001</v>
      </c>
      <c r="D224" s="74">
        <v>16179.86</v>
      </c>
      <c r="E224" s="12">
        <v>1.762</v>
      </c>
      <c r="F224" s="59"/>
      <c r="G224" s="12">
        <f t="shared" si="13"/>
        <v>1.762</v>
      </c>
      <c r="H224" s="12">
        <f t="shared" si="14"/>
        <v>1.4725632049482089</v>
      </c>
      <c r="I224" s="12" t="str">
        <f t="shared" si="15"/>
        <v>Nov 15</v>
      </c>
    </row>
    <row r="225" spans="1:9" x14ac:dyDescent="0.2">
      <c r="A225" s="76">
        <v>42318</v>
      </c>
      <c r="B225" s="77">
        <f t="shared" si="12"/>
        <v>0.72986410621992515</v>
      </c>
      <c r="C225" s="77">
        <v>22444</v>
      </c>
      <c r="D225" s="74">
        <v>16381.07</v>
      </c>
      <c r="E225" s="12">
        <v>1.6879999999999999</v>
      </c>
      <c r="F225" s="59"/>
      <c r="G225" s="12">
        <f t="shared" si="13"/>
        <v>1.6879999999999999</v>
      </c>
      <c r="H225" s="12">
        <f t="shared" si="14"/>
        <v>1.4685100114933918</v>
      </c>
      <c r="I225" s="12" t="str">
        <f t="shared" si="15"/>
        <v>Nov 15</v>
      </c>
    </row>
    <row r="226" spans="1:9" x14ac:dyDescent="0.2">
      <c r="A226" s="76">
        <v>42319</v>
      </c>
      <c r="B226" s="77">
        <f t="shared" si="12"/>
        <v>0.73498814350221586</v>
      </c>
      <c r="C226" s="77">
        <v>22385.109400000001</v>
      </c>
      <c r="D226" s="74">
        <v>16452.79</v>
      </c>
      <c r="E226" s="12">
        <v>1.6339999999999999</v>
      </c>
      <c r="F226" s="59"/>
      <c r="G226" s="12">
        <f t="shared" si="13"/>
        <v>1.6339999999999999</v>
      </c>
      <c r="H226" s="12">
        <f t="shared" si="14"/>
        <v>1.4788197389949684</v>
      </c>
      <c r="I226" s="12" t="str">
        <f t="shared" si="15"/>
        <v>Nov 15</v>
      </c>
    </row>
    <row r="227" spans="1:9" x14ac:dyDescent="0.2">
      <c r="A227" s="76">
        <v>42320</v>
      </c>
      <c r="B227" s="77">
        <f t="shared" si="12"/>
        <v>0.73163312525108593</v>
      </c>
      <c r="C227" s="77">
        <v>21859.289100000002</v>
      </c>
      <c r="D227" s="74">
        <v>15992.98</v>
      </c>
      <c r="E227" s="12">
        <v>1.6040000000000001</v>
      </c>
      <c r="F227" s="59"/>
      <c r="G227" s="12">
        <f t="shared" si="13"/>
        <v>1.6040000000000001</v>
      </c>
      <c r="H227" s="12">
        <f t="shared" si="14"/>
        <v>1.4720693345723639</v>
      </c>
      <c r="I227" s="12" t="str">
        <f t="shared" si="15"/>
        <v>Nov 15</v>
      </c>
    </row>
    <row r="228" spans="1:9" x14ac:dyDescent="0.2">
      <c r="A228" s="76">
        <v>42321</v>
      </c>
      <c r="B228" s="77">
        <f t="shared" si="12"/>
        <v>0.73201308060929948</v>
      </c>
      <c r="C228" s="77">
        <v>21842.5605</v>
      </c>
      <c r="D228" s="74">
        <v>15989.04</v>
      </c>
      <c r="E228" s="12">
        <v>1.5660000000000001</v>
      </c>
      <c r="F228" s="59"/>
      <c r="G228" s="12">
        <f t="shared" si="13"/>
        <v>1.5660000000000001</v>
      </c>
      <c r="H228" s="12">
        <f t="shared" si="14"/>
        <v>1.4728338169502506</v>
      </c>
      <c r="I228" s="12" t="str">
        <f t="shared" si="15"/>
        <v>Nov 15</v>
      </c>
    </row>
    <row r="229" spans="1:9" x14ac:dyDescent="0.2">
      <c r="A229" s="76">
        <v>42324</v>
      </c>
      <c r="B229" s="77">
        <f t="shared" si="12"/>
        <v>0.73043911238288062</v>
      </c>
      <c r="C229" s="77">
        <v>21811.359400000001</v>
      </c>
      <c r="D229" s="74">
        <v>15931.87</v>
      </c>
      <c r="E229" s="12">
        <v>1.573</v>
      </c>
      <c r="F229" s="59"/>
      <c r="G229" s="12">
        <f t="shared" si="13"/>
        <v>1.573</v>
      </c>
      <c r="H229" s="12">
        <f t="shared" si="14"/>
        <v>1.4696669423518549</v>
      </c>
      <c r="I229" s="12" t="str">
        <f t="shared" si="15"/>
        <v>Nov 15</v>
      </c>
    </row>
    <row r="230" spans="1:9" x14ac:dyDescent="0.2">
      <c r="A230" s="76">
        <v>42325</v>
      </c>
      <c r="B230" s="77">
        <f t="shared" si="12"/>
        <v>0.72507090355036419</v>
      </c>
      <c r="C230" s="77">
        <v>22309.390599999999</v>
      </c>
      <c r="D230" s="74">
        <v>16175.89</v>
      </c>
      <c r="E230" s="12">
        <v>1.569</v>
      </c>
      <c r="F230" s="59"/>
      <c r="G230" s="12">
        <f t="shared" si="13"/>
        <v>1.569</v>
      </c>
      <c r="H230" s="12">
        <f t="shared" si="14"/>
        <v>1.4588659338529355</v>
      </c>
      <c r="I230" s="12" t="str">
        <f t="shared" si="15"/>
        <v>Nov 15</v>
      </c>
    </row>
    <row r="231" spans="1:9" x14ac:dyDescent="0.2">
      <c r="A231" s="76">
        <v>42326</v>
      </c>
      <c r="B231" s="77">
        <f t="shared" si="12"/>
        <v>0.7218675204044549</v>
      </c>
      <c r="C231" s="77">
        <v>22091.5605</v>
      </c>
      <c r="D231" s="74">
        <v>15947.18</v>
      </c>
      <c r="E231" s="12">
        <v>1.5249999999999999</v>
      </c>
      <c r="F231" s="59"/>
      <c r="G231" s="12">
        <f t="shared" si="13"/>
        <v>1.5249999999999999</v>
      </c>
      <c r="H231" s="12">
        <f t="shared" si="14"/>
        <v>1.4524206241297588</v>
      </c>
      <c r="I231" s="12" t="str">
        <f t="shared" si="15"/>
        <v>Nov 15</v>
      </c>
    </row>
    <row r="232" spans="1:9" x14ac:dyDescent="0.2">
      <c r="A232" s="76">
        <v>42327</v>
      </c>
      <c r="B232" s="77">
        <f t="shared" si="12"/>
        <v>0.72392380562604963</v>
      </c>
      <c r="C232" s="77">
        <v>22191.9902</v>
      </c>
      <c r="D232" s="74">
        <v>16065.31</v>
      </c>
      <c r="E232" s="12">
        <v>1.5089999999999999</v>
      </c>
      <c r="F232" s="59"/>
      <c r="G232" s="12">
        <f t="shared" si="13"/>
        <v>1.5089999999999999</v>
      </c>
      <c r="H232" s="12">
        <f t="shared" si="14"/>
        <v>1.4565579360055778</v>
      </c>
      <c r="I232" s="12" t="str">
        <f t="shared" si="15"/>
        <v>Nov 15</v>
      </c>
    </row>
    <row r="233" spans="1:9" x14ac:dyDescent="0.2">
      <c r="A233" s="76">
        <v>42328</v>
      </c>
      <c r="B233" s="77">
        <f t="shared" si="12"/>
        <v>0.7160808183846854</v>
      </c>
      <c r="C233" s="77">
        <v>22140.140599999999</v>
      </c>
      <c r="D233" s="74">
        <v>15854.13</v>
      </c>
      <c r="E233" s="12">
        <v>1.4930000000000001</v>
      </c>
      <c r="F233" s="59"/>
      <c r="G233" s="12">
        <f t="shared" si="13"/>
        <v>1.4930000000000001</v>
      </c>
      <c r="H233" s="12">
        <f t="shared" si="14"/>
        <v>1.4407775939038006</v>
      </c>
      <c r="I233" s="12" t="str">
        <f t="shared" si="15"/>
        <v>Nov 15</v>
      </c>
    </row>
    <row r="234" spans="1:9" x14ac:dyDescent="0.2">
      <c r="A234" s="76">
        <v>42331</v>
      </c>
      <c r="B234" s="77">
        <f t="shared" si="12"/>
        <v>0.71978620738360133</v>
      </c>
      <c r="C234" s="77">
        <v>22294.6895</v>
      </c>
      <c r="D234" s="74">
        <v>16047.41</v>
      </c>
      <c r="E234" s="12">
        <v>1.53</v>
      </c>
      <c r="F234" s="59"/>
      <c r="G234" s="12">
        <f t="shared" si="13"/>
        <v>1.53</v>
      </c>
      <c r="H234" s="12">
        <f t="shared" si="14"/>
        <v>1.4482329555183995</v>
      </c>
      <c r="I234" s="12" t="str">
        <f t="shared" si="15"/>
        <v>Nov 15</v>
      </c>
    </row>
    <row r="235" spans="1:9" x14ac:dyDescent="0.2">
      <c r="A235" s="76">
        <v>42332</v>
      </c>
      <c r="B235" s="77">
        <f t="shared" si="12"/>
        <v>0.72024597837686533</v>
      </c>
      <c r="C235" s="77">
        <v>21948.140599999999</v>
      </c>
      <c r="D235" s="74">
        <v>15808.06</v>
      </c>
      <c r="E235" s="12">
        <v>1.506</v>
      </c>
      <c r="F235" s="59"/>
      <c r="G235" s="12">
        <f t="shared" si="13"/>
        <v>1.506</v>
      </c>
      <c r="H235" s="12">
        <f t="shared" si="14"/>
        <v>1.4491580295162143</v>
      </c>
      <c r="I235" s="12" t="str">
        <f t="shared" si="15"/>
        <v>Nov 15</v>
      </c>
    </row>
    <row r="236" spans="1:9" x14ac:dyDescent="0.2">
      <c r="A236" s="76">
        <v>42333</v>
      </c>
      <c r="B236" s="77">
        <f t="shared" si="12"/>
        <v>0.7211330461484351</v>
      </c>
      <c r="C236" s="77">
        <v>22359.230500000001</v>
      </c>
      <c r="D236" s="74">
        <v>16123.98</v>
      </c>
      <c r="E236" s="12">
        <v>1.4330000000000001</v>
      </c>
      <c r="F236" s="59"/>
      <c r="G236" s="12">
        <f t="shared" si="13"/>
        <v>1.4330000000000001</v>
      </c>
      <c r="H236" s="12">
        <f t="shared" si="14"/>
        <v>1.4509428383488749</v>
      </c>
      <c r="I236" s="12" t="str">
        <f t="shared" si="15"/>
        <v>Nov 15</v>
      </c>
    </row>
    <row r="237" spans="1:9" x14ac:dyDescent="0.2">
      <c r="A237" s="76">
        <v>42334</v>
      </c>
      <c r="B237" s="77">
        <f t="shared" si="12"/>
        <v>0.71746581582681968</v>
      </c>
      <c r="C237" s="77">
        <v>22591.529299999998</v>
      </c>
      <c r="D237" s="74">
        <v>16208.65</v>
      </c>
      <c r="E237" s="12">
        <v>1.4350000000000001</v>
      </c>
      <c r="F237" s="59"/>
      <c r="G237" s="12">
        <f t="shared" si="13"/>
        <v>1.4350000000000001</v>
      </c>
      <c r="H237" s="12">
        <f t="shared" si="14"/>
        <v>1.443564253217958</v>
      </c>
      <c r="I237" s="12" t="str">
        <f t="shared" si="15"/>
        <v>Nov 15</v>
      </c>
    </row>
    <row r="238" spans="1:9" x14ac:dyDescent="0.2">
      <c r="A238" s="76">
        <v>42335</v>
      </c>
      <c r="B238" s="77">
        <f t="shared" si="12"/>
        <v>0.71788841618833266</v>
      </c>
      <c r="C238" s="77">
        <v>22575.179700000001</v>
      </c>
      <c r="D238" s="74">
        <v>16206.46</v>
      </c>
      <c r="E238" s="12">
        <v>1.401</v>
      </c>
      <c r="F238" s="59"/>
      <c r="G238" s="12">
        <f t="shared" si="13"/>
        <v>1.401</v>
      </c>
      <c r="H238" s="12">
        <f t="shared" si="14"/>
        <v>1.4444145387114544</v>
      </c>
      <c r="I238" s="12" t="str">
        <f t="shared" si="15"/>
        <v>Nov 15</v>
      </c>
    </row>
    <row r="239" spans="1:9" x14ac:dyDescent="0.2">
      <c r="A239" s="76">
        <v>42338</v>
      </c>
      <c r="B239" s="77">
        <f t="shared" si="12"/>
        <v>0.71757786745173058</v>
      </c>
      <c r="C239" s="77">
        <v>22717.980500000001</v>
      </c>
      <c r="D239" s="74">
        <v>16301.92</v>
      </c>
      <c r="E239" s="12">
        <v>1.425</v>
      </c>
      <c r="F239" s="59"/>
      <c r="G239" s="12">
        <f t="shared" si="13"/>
        <v>1.425</v>
      </c>
      <c r="H239" s="12">
        <f t="shared" si="14"/>
        <v>1.4437897046843111</v>
      </c>
      <c r="I239" s="12" t="str">
        <f t="shared" si="15"/>
        <v>Nov 15</v>
      </c>
    </row>
    <row r="240" spans="1:9" x14ac:dyDescent="0.2">
      <c r="A240" s="76">
        <v>42339</v>
      </c>
      <c r="B240" s="77">
        <f t="shared" si="12"/>
        <v>0.72123740841997619</v>
      </c>
      <c r="C240" s="77">
        <v>22581.330099999999</v>
      </c>
      <c r="D240" s="74">
        <v>16286.5</v>
      </c>
      <c r="E240" s="12">
        <v>1.4179999999999999</v>
      </c>
      <c r="F240" s="59"/>
      <c r="G240" s="12">
        <f t="shared" si="13"/>
        <v>1.4179999999999999</v>
      </c>
      <c r="H240" s="12">
        <f t="shared" si="14"/>
        <v>1.4511528185894078</v>
      </c>
      <c r="I240" s="12" t="str">
        <f t="shared" si="15"/>
        <v>Dec 15</v>
      </c>
    </row>
    <row r="241" spans="1:9" x14ac:dyDescent="0.2">
      <c r="A241" s="76">
        <v>42340</v>
      </c>
      <c r="B241" s="77">
        <f t="shared" si="12"/>
        <v>0.71817818785035792</v>
      </c>
      <c r="C241" s="77">
        <v>22551.910199999998</v>
      </c>
      <c r="D241" s="74">
        <v>16196.29</v>
      </c>
      <c r="E241" s="12">
        <v>1.3919999999999999</v>
      </c>
      <c r="F241" s="59"/>
      <c r="G241" s="12">
        <f t="shared" si="13"/>
        <v>1.3919999999999999</v>
      </c>
      <c r="H241" s="12">
        <f t="shared" si="14"/>
        <v>1.4449975685975727</v>
      </c>
      <c r="I241" s="12" t="str">
        <f t="shared" si="15"/>
        <v>Dec 15</v>
      </c>
    </row>
    <row r="242" spans="1:9" x14ac:dyDescent="0.2">
      <c r="A242" s="76">
        <v>42341</v>
      </c>
      <c r="B242" s="77">
        <f t="shared" si="12"/>
        <v>0.71691977002661922</v>
      </c>
      <c r="C242" s="77">
        <v>21995.710899999998</v>
      </c>
      <c r="D242" s="74">
        <v>15769.16</v>
      </c>
      <c r="E242" s="12">
        <v>1.6259999999999999</v>
      </c>
      <c r="F242" s="59"/>
      <c r="G242" s="12">
        <f t="shared" si="13"/>
        <v>1.6259999999999999</v>
      </c>
      <c r="H242" s="12">
        <f t="shared" si="14"/>
        <v>1.4424655915390308</v>
      </c>
      <c r="I242" s="12" t="str">
        <f t="shared" si="15"/>
        <v>Dec 15</v>
      </c>
    </row>
    <row r="243" spans="1:9" x14ac:dyDescent="0.2">
      <c r="A243" s="76">
        <v>42342</v>
      </c>
      <c r="B243" s="77">
        <f t="shared" si="12"/>
        <v>0.72007407499102893</v>
      </c>
      <c r="C243" s="77">
        <v>22021.359400000001</v>
      </c>
      <c r="D243" s="74">
        <v>15857.01</v>
      </c>
      <c r="E243" s="12">
        <v>1.6559999999999999</v>
      </c>
      <c r="F243" s="59"/>
      <c r="G243" s="12">
        <f t="shared" si="13"/>
        <v>1.6559999999999999</v>
      </c>
      <c r="H243" s="12">
        <f t="shared" si="14"/>
        <v>1.4488121543855441</v>
      </c>
      <c r="I243" s="12" t="str">
        <f t="shared" si="15"/>
        <v>Dec 15</v>
      </c>
    </row>
    <row r="244" spans="1:9" x14ac:dyDescent="0.2">
      <c r="A244" s="76">
        <v>42345</v>
      </c>
      <c r="B244" s="77">
        <f t="shared" si="12"/>
        <v>0.71830276173529883</v>
      </c>
      <c r="C244" s="77">
        <v>22037.169900000001</v>
      </c>
      <c r="D244" s="74">
        <v>15829.36</v>
      </c>
      <c r="E244" s="12">
        <v>1.5580000000000001</v>
      </c>
      <c r="F244" s="59"/>
      <c r="G244" s="12">
        <f t="shared" si="13"/>
        <v>1.5580000000000001</v>
      </c>
      <c r="H244" s="12">
        <f t="shared" si="14"/>
        <v>1.4452482152530903</v>
      </c>
      <c r="I244" s="12" t="str">
        <f t="shared" si="15"/>
        <v>Dec 15</v>
      </c>
    </row>
    <row r="245" spans="1:9" x14ac:dyDescent="0.2">
      <c r="A245" s="76">
        <v>42346</v>
      </c>
      <c r="B245" s="77">
        <f t="shared" si="12"/>
        <v>0.71482412714163934</v>
      </c>
      <c r="C245" s="77">
        <v>21538.039100000002</v>
      </c>
      <c r="D245" s="74">
        <v>15395.91</v>
      </c>
      <c r="E245" s="12">
        <v>1.552</v>
      </c>
      <c r="F245" s="59"/>
      <c r="G245" s="12">
        <f t="shared" si="13"/>
        <v>1.552</v>
      </c>
      <c r="H245" s="12">
        <f t="shared" si="14"/>
        <v>1.4382490907810384</v>
      </c>
      <c r="I245" s="12" t="str">
        <f t="shared" si="15"/>
        <v>Dec 15</v>
      </c>
    </row>
    <row r="246" spans="1:9" x14ac:dyDescent="0.2">
      <c r="A246" s="76">
        <v>42347</v>
      </c>
      <c r="B246" s="77">
        <f t="shared" si="12"/>
        <v>0.71212756682913403</v>
      </c>
      <c r="C246" s="77">
        <v>21500.8809</v>
      </c>
      <c r="D246" s="74">
        <v>15311.37</v>
      </c>
      <c r="E246" s="12">
        <v>1.5780000000000001</v>
      </c>
      <c r="F246" s="59"/>
      <c r="G246" s="12">
        <f t="shared" si="13"/>
        <v>1.5780000000000001</v>
      </c>
      <c r="H246" s="12">
        <f t="shared" si="14"/>
        <v>1.4328235248684758</v>
      </c>
      <c r="I246" s="12" t="str">
        <f t="shared" si="15"/>
        <v>Dec 15</v>
      </c>
    </row>
    <row r="247" spans="1:9" x14ac:dyDescent="0.2">
      <c r="A247" s="76">
        <v>42348</v>
      </c>
      <c r="B247" s="77">
        <f t="shared" si="12"/>
        <v>0.70890853144039956</v>
      </c>
      <c r="C247" s="77">
        <v>21409.6309</v>
      </c>
      <c r="D247" s="74">
        <v>15177.47</v>
      </c>
      <c r="E247" s="12">
        <v>1.5509999999999999</v>
      </c>
      <c r="F247" s="59"/>
      <c r="G247" s="12">
        <f t="shared" si="13"/>
        <v>1.5509999999999999</v>
      </c>
      <c r="H247" s="12">
        <f t="shared" si="14"/>
        <v>1.4263467223302733</v>
      </c>
      <c r="I247" s="12" t="str">
        <f t="shared" si="15"/>
        <v>Dec 15</v>
      </c>
    </row>
    <row r="248" spans="1:9" x14ac:dyDescent="0.2">
      <c r="A248" s="76">
        <v>42349</v>
      </c>
      <c r="B248" s="77">
        <f t="shared" si="12"/>
        <v>0.71122171714497129</v>
      </c>
      <c r="C248" s="77">
        <v>21015.289100000002</v>
      </c>
      <c r="D248" s="74">
        <v>14946.53</v>
      </c>
      <c r="E248" s="12">
        <v>1.5389999999999999</v>
      </c>
      <c r="F248" s="59"/>
      <c r="G248" s="12">
        <f t="shared" si="13"/>
        <v>1.5389999999999999</v>
      </c>
      <c r="H248" s="12">
        <f t="shared" si="14"/>
        <v>1.4310009262247492</v>
      </c>
      <c r="I248" s="12" t="str">
        <f t="shared" si="15"/>
        <v>Dec 15</v>
      </c>
    </row>
    <row r="249" spans="1:9" x14ac:dyDescent="0.2">
      <c r="A249" s="76">
        <v>42352</v>
      </c>
      <c r="B249" s="77">
        <f t="shared" si="12"/>
        <v>0.71172052475596781</v>
      </c>
      <c r="C249" s="77">
        <v>20506.5605</v>
      </c>
      <c r="D249" s="74">
        <v>14594.94</v>
      </c>
      <c r="E249" s="12">
        <v>1.621</v>
      </c>
      <c r="F249" s="59"/>
      <c r="G249" s="12">
        <f t="shared" si="13"/>
        <v>1.621</v>
      </c>
      <c r="H249" s="12">
        <f t="shared" si="14"/>
        <v>1.4320045431505783</v>
      </c>
      <c r="I249" s="12" t="str">
        <f t="shared" si="15"/>
        <v>Dec 15</v>
      </c>
    </row>
    <row r="250" spans="1:9" x14ac:dyDescent="0.2">
      <c r="A250" s="76">
        <v>42353</v>
      </c>
      <c r="B250" s="77">
        <f t="shared" si="12"/>
        <v>0.71936024120177011</v>
      </c>
      <c r="C250" s="77">
        <v>21272.679700000001</v>
      </c>
      <c r="D250" s="74">
        <v>15302.72</v>
      </c>
      <c r="E250" s="12">
        <v>1.6859999999999999</v>
      </c>
      <c r="F250" s="59"/>
      <c r="G250" s="12">
        <f t="shared" si="13"/>
        <v>1.6859999999999999</v>
      </c>
      <c r="H250" s="12">
        <f t="shared" si="14"/>
        <v>1.4473758978863747</v>
      </c>
      <c r="I250" s="12" t="str">
        <f t="shared" si="15"/>
        <v>Dec 15</v>
      </c>
    </row>
    <row r="251" spans="1:9" x14ac:dyDescent="0.2">
      <c r="A251" s="76">
        <v>42354</v>
      </c>
      <c r="B251" s="77">
        <f t="shared" si="12"/>
        <v>0.71796579485545897</v>
      </c>
      <c r="C251" s="77">
        <v>21210.230500000001</v>
      </c>
      <c r="D251" s="74">
        <v>15228.22</v>
      </c>
      <c r="E251" s="12">
        <v>1.696</v>
      </c>
      <c r="F251" s="59"/>
      <c r="G251" s="12">
        <f t="shared" si="13"/>
        <v>1.696</v>
      </c>
      <c r="H251" s="12">
        <f t="shared" si="14"/>
        <v>1.4445702270736889</v>
      </c>
      <c r="I251" s="12" t="str">
        <f t="shared" si="15"/>
        <v>Dec 15</v>
      </c>
    </row>
    <row r="252" spans="1:9" x14ac:dyDescent="0.2">
      <c r="A252" s="76">
        <v>42355</v>
      </c>
      <c r="B252" s="77">
        <f t="shared" si="12"/>
        <v>0.71859445374680131</v>
      </c>
      <c r="C252" s="77">
        <v>21523.099600000001</v>
      </c>
      <c r="D252" s="74">
        <v>15466.38</v>
      </c>
      <c r="E252" s="12">
        <v>1.6259999999999999</v>
      </c>
      <c r="F252" s="59"/>
      <c r="G252" s="12">
        <f t="shared" si="13"/>
        <v>1.6259999999999999</v>
      </c>
      <c r="H252" s="12">
        <f t="shared" si="14"/>
        <v>1.4458351089440029</v>
      </c>
      <c r="I252" s="12" t="str">
        <f t="shared" si="15"/>
        <v>Dec 15</v>
      </c>
    </row>
    <row r="253" spans="1:9" x14ac:dyDescent="0.2">
      <c r="A253" s="76">
        <v>42356</v>
      </c>
      <c r="B253" s="77">
        <f t="shared" si="12"/>
        <v>0.72112751601847169</v>
      </c>
      <c r="C253" s="77">
        <v>21241.929700000001</v>
      </c>
      <c r="D253" s="74">
        <v>15318.14</v>
      </c>
      <c r="E253" s="12">
        <v>1.5660000000000001</v>
      </c>
      <c r="F253" s="59"/>
      <c r="G253" s="12">
        <f t="shared" si="13"/>
        <v>1.5660000000000001</v>
      </c>
      <c r="H253" s="12">
        <f t="shared" si="14"/>
        <v>1.4509317115498628</v>
      </c>
      <c r="I253" s="12" t="str">
        <f t="shared" si="15"/>
        <v>Dec 15</v>
      </c>
    </row>
    <row r="254" spans="1:9" x14ac:dyDescent="0.2">
      <c r="A254" s="76">
        <v>42359</v>
      </c>
      <c r="B254" s="77">
        <f t="shared" si="12"/>
        <v>0.72653904400892</v>
      </c>
      <c r="C254" s="77">
        <v>21099.320299999999</v>
      </c>
      <c r="D254" s="74">
        <v>15329.48</v>
      </c>
      <c r="E254" s="12">
        <v>1.5920000000000001</v>
      </c>
      <c r="F254" s="59"/>
      <c r="G254" s="12">
        <f t="shared" si="13"/>
        <v>1.5920000000000001</v>
      </c>
      <c r="H254" s="12">
        <f t="shared" si="14"/>
        <v>1.4618198795851538</v>
      </c>
      <c r="I254" s="12" t="str">
        <f t="shared" si="15"/>
        <v>Dec 15</v>
      </c>
    </row>
    <row r="255" spans="1:9" x14ac:dyDescent="0.2">
      <c r="A255" s="76">
        <v>42360</v>
      </c>
      <c r="B255" s="77">
        <f t="shared" si="12"/>
        <v>0.72761323625011276</v>
      </c>
      <c r="C255" s="77">
        <v>21060.1309</v>
      </c>
      <c r="D255" s="74">
        <v>15323.63</v>
      </c>
      <c r="E255" s="12">
        <v>1.6439999999999999</v>
      </c>
      <c r="F255" s="59"/>
      <c r="G255" s="12">
        <f t="shared" si="13"/>
        <v>1.6439999999999999</v>
      </c>
      <c r="H255" s="12">
        <f t="shared" si="14"/>
        <v>1.4639811888576841</v>
      </c>
      <c r="I255" s="12" t="str">
        <f t="shared" si="15"/>
        <v>Dec 15</v>
      </c>
    </row>
    <row r="256" spans="1:9" x14ac:dyDescent="0.2">
      <c r="A256" s="76">
        <v>42361</v>
      </c>
      <c r="B256" s="77">
        <f t="shared" si="12"/>
        <v>0.71865733196098491</v>
      </c>
      <c r="C256" s="77">
        <v>21456.359400000001</v>
      </c>
      <c r="D256" s="74">
        <v>15419.77</v>
      </c>
      <c r="E256" s="12">
        <v>1.665</v>
      </c>
      <c r="F256" s="59"/>
      <c r="G256" s="12">
        <f t="shared" si="13"/>
        <v>1.665</v>
      </c>
      <c r="H256" s="12">
        <f t="shared" si="14"/>
        <v>1.4459616219294291</v>
      </c>
      <c r="I256" s="12" t="str">
        <f t="shared" si="15"/>
        <v>Dec 15</v>
      </c>
    </row>
    <row r="257" spans="1:9" x14ac:dyDescent="0.2">
      <c r="A257" s="76">
        <v>42362</v>
      </c>
      <c r="B257" s="77" t="e">
        <f t="shared" si="12"/>
        <v>#N/A</v>
      </c>
      <c r="C257" s="12" t="e">
        <f>NA()</f>
        <v>#N/A</v>
      </c>
      <c r="D257" s="74" t="e">
        <v>#N/A</v>
      </c>
      <c r="E257" s="12">
        <v>1.665</v>
      </c>
      <c r="F257" s="59"/>
      <c r="G257" s="12">
        <f t="shared" si="13"/>
        <v>1.665</v>
      </c>
      <c r="H257" s="12" t="e">
        <f t="shared" si="14"/>
        <v>#N/A</v>
      </c>
      <c r="I257" s="12" t="str">
        <f t="shared" si="15"/>
        <v>Dec 15</v>
      </c>
    </row>
    <row r="258" spans="1:9" x14ac:dyDescent="0.2">
      <c r="A258" s="76">
        <v>42363</v>
      </c>
      <c r="B258" s="77" t="e">
        <f t="shared" si="12"/>
        <v>#N/A</v>
      </c>
      <c r="C258" s="12" t="e">
        <f>NA()</f>
        <v>#N/A</v>
      </c>
      <c r="D258" s="74" t="e">
        <v>#N/A</v>
      </c>
      <c r="E258" s="12">
        <v>1.665</v>
      </c>
      <c r="F258" s="59"/>
      <c r="G258" s="12">
        <f t="shared" si="13"/>
        <v>1.665</v>
      </c>
      <c r="H258" s="12" t="e">
        <f t="shared" si="14"/>
        <v>#N/A</v>
      </c>
      <c r="I258" s="12" t="str">
        <f t="shared" si="15"/>
        <v>Dec 15</v>
      </c>
    </row>
    <row r="259" spans="1:9" x14ac:dyDescent="0.2">
      <c r="A259" s="76">
        <v>42366</v>
      </c>
      <c r="B259" s="77">
        <f t="shared" si="12"/>
        <v>0.71958031611776196</v>
      </c>
      <c r="C259" s="77">
        <v>21369.150399999999</v>
      </c>
      <c r="D259" s="74">
        <v>15376.82</v>
      </c>
      <c r="E259" s="12">
        <v>1.6020000000000001</v>
      </c>
      <c r="F259" s="59"/>
      <c r="G259" s="12">
        <f t="shared" si="13"/>
        <v>1.6020000000000001</v>
      </c>
      <c r="H259" s="12">
        <f t="shared" si="14"/>
        <v>1.4478186956820991</v>
      </c>
      <c r="I259" s="12" t="str">
        <f t="shared" si="15"/>
        <v>Dec 15</v>
      </c>
    </row>
    <row r="260" spans="1:9" x14ac:dyDescent="0.2">
      <c r="A260" s="76">
        <v>42367</v>
      </c>
      <c r="B260" s="77">
        <f t="shared" ref="B260:B323" si="16">D260/C260</f>
        <v>0.71946689921871421</v>
      </c>
      <c r="C260" s="77">
        <v>21661.330099999999</v>
      </c>
      <c r="D260" s="74">
        <v>15584.61</v>
      </c>
      <c r="E260" s="12">
        <v>1.635</v>
      </c>
      <c r="F260" s="59"/>
      <c r="G260" s="12">
        <f t="shared" ref="G260:G323" si="17">E260</f>
        <v>1.635</v>
      </c>
      <c r="H260" s="12">
        <f t="shared" ref="H260:H323" si="18">B260/$J$1</f>
        <v>1.4475904972403553</v>
      </c>
      <c r="I260" s="12" t="str">
        <f t="shared" ref="I260:I323" si="19">TEXT(A260, "mmm") &amp; " " &amp; TEXT(A260, "yy")</f>
        <v>Dec 15</v>
      </c>
    </row>
    <row r="261" spans="1:9" x14ac:dyDescent="0.2">
      <c r="A261" s="76">
        <v>42368</v>
      </c>
      <c r="B261" s="77">
        <f t="shared" si="16"/>
        <v>0.71847020322382993</v>
      </c>
      <c r="C261" s="77">
        <v>21418.3691</v>
      </c>
      <c r="D261" s="74">
        <v>15388.46</v>
      </c>
      <c r="E261" s="12">
        <v>1.595</v>
      </c>
      <c r="F261" s="59"/>
      <c r="G261" s="12">
        <f t="shared" si="17"/>
        <v>1.595</v>
      </c>
      <c r="H261" s="12">
        <f t="shared" si="18"/>
        <v>1.4455851129031483</v>
      </c>
      <c r="I261" s="12" t="str">
        <f t="shared" si="19"/>
        <v>Dec 15</v>
      </c>
    </row>
    <row r="262" spans="1:9" x14ac:dyDescent="0.2">
      <c r="A262" s="76">
        <v>42369</v>
      </c>
      <c r="B262" s="77" t="e">
        <f t="shared" si="16"/>
        <v>#N/A</v>
      </c>
      <c r="C262" s="12" t="e">
        <f>NA()</f>
        <v>#N/A</v>
      </c>
      <c r="D262" s="74" t="e">
        <v>#N/A</v>
      </c>
      <c r="E262" s="12">
        <v>1.595</v>
      </c>
      <c r="F262" s="59"/>
      <c r="G262" s="12">
        <f t="shared" si="17"/>
        <v>1.595</v>
      </c>
      <c r="H262" s="12" t="e">
        <f t="shared" si="18"/>
        <v>#N/A</v>
      </c>
      <c r="I262" s="12" t="str">
        <f t="shared" si="19"/>
        <v>Dec 15</v>
      </c>
    </row>
    <row r="263" spans="1:9" x14ac:dyDescent="0.2">
      <c r="A263" s="76">
        <v>42370</v>
      </c>
      <c r="B263" s="77" t="e">
        <f t="shared" si="16"/>
        <v>#N/A</v>
      </c>
      <c r="C263" s="12" t="e">
        <f>NA()</f>
        <v>#N/A</v>
      </c>
      <c r="D263" s="74" t="e">
        <v>#N/A</v>
      </c>
      <c r="E263" s="12">
        <v>1.595</v>
      </c>
      <c r="F263" s="59"/>
      <c r="G263" s="12">
        <f t="shared" si="17"/>
        <v>1.595</v>
      </c>
      <c r="H263" s="12" t="e">
        <f t="shared" si="18"/>
        <v>#N/A</v>
      </c>
      <c r="I263" s="12" t="str">
        <f t="shared" si="19"/>
        <v>Jan 16</v>
      </c>
    </row>
    <row r="264" spans="1:9" x14ac:dyDescent="0.2">
      <c r="A264" s="76">
        <v>42373</v>
      </c>
      <c r="B264" s="77">
        <f t="shared" si="16"/>
        <v>0.71745760384951907</v>
      </c>
      <c r="C264" s="12">
        <v>20733.8105</v>
      </c>
      <c r="D264" s="74">
        <v>14875.63</v>
      </c>
      <c r="E264" s="12">
        <v>1.554</v>
      </c>
      <c r="F264" s="59"/>
      <c r="G264" s="12">
        <f t="shared" si="17"/>
        <v>1.554</v>
      </c>
      <c r="H264" s="12">
        <f t="shared" si="18"/>
        <v>1.4435477304560118</v>
      </c>
      <c r="I264" s="12" t="str">
        <f t="shared" si="19"/>
        <v>Jan 16</v>
      </c>
    </row>
    <row r="265" spans="1:9" x14ac:dyDescent="0.2">
      <c r="A265" s="76">
        <v>42374</v>
      </c>
      <c r="B265" s="77">
        <f t="shared" si="16"/>
        <v>0.71546719462325936</v>
      </c>
      <c r="C265" s="77">
        <v>20983.2402</v>
      </c>
      <c r="D265" s="74">
        <v>15012.82</v>
      </c>
      <c r="E265" s="12">
        <v>1.508</v>
      </c>
      <c r="F265" s="59"/>
      <c r="G265" s="12">
        <f t="shared" si="17"/>
        <v>1.508</v>
      </c>
      <c r="H265" s="12">
        <f t="shared" si="18"/>
        <v>1.4395429631975294</v>
      </c>
      <c r="I265" s="12" t="str">
        <f t="shared" si="19"/>
        <v>Jan 16</v>
      </c>
    </row>
    <row r="266" spans="1:9" x14ac:dyDescent="0.2">
      <c r="A266" s="76">
        <v>42375</v>
      </c>
      <c r="B266" s="77">
        <f t="shared" si="16"/>
        <v>0.7109265650809754</v>
      </c>
      <c r="C266" s="77">
        <v>20422.390599999999</v>
      </c>
      <c r="D266" s="74">
        <v>14518.82</v>
      </c>
      <c r="E266" s="12">
        <v>1.488</v>
      </c>
      <c r="F266" s="59"/>
      <c r="G266" s="12">
        <f t="shared" si="17"/>
        <v>1.488</v>
      </c>
      <c r="H266" s="12">
        <f t="shared" si="18"/>
        <v>1.4304070707971468</v>
      </c>
      <c r="I266" s="12" t="str">
        <f t="shared" si="19"/>
        <v>Jan 16</v>
      </c>
    </row>
    <row r="267" spans="1:9" x14ac:dyDescent="0.2">
      <c r="A267" s="76">
        <v>42376</v>
      </c>
      <c r="B267" s="77">
        <f t="shared" si="16"/>
        <v>0.70450351607610695</v>
      </c>
      <c r="C267" s="77">
        <v>20189.480500000001</v>
      </c>
      <c r="D267" s="74">
        <v>14223.56</v>
      </c>
      <c r="E267" s="12">
        <v>1.5609999999999999</v>
      </c>
      <c r="F267" s="59"/>
      <c r="G267" s="12">
        <f t="shared" si="17"/>
        <v>1.5609999999999999</v>
      </c>
      <c r="H267" s="12">
        <f t="shared" si="18"/>
        <v>1.4174836900094363</v>
      </c>
      <c r="I267" s="12" t="str">
        <f t="shared" si="19"/>
        <v>Jan 16</v>
      </c>
    </row>
    <row r="268" spans="1:9" x14ac:dyDescent="0.2">
      <c r="A268" s="76">
        <v>42377</v>
      </c>
      <c r="B268" s="77">
        <f t="shared" si="16"/>
        <v>0.70739862263803832</v>
      </c>
      <c r="C268" s="77">
        <v>19869.4902</v>
      </c>
      <c r="D268" s="74">
        <v>14055.65</v>
      </c>
      <c r="E268" s="12">
        <v>1.5309999999999999</v>
      </c>
      <c r="F268" s="59"/>
      <c r="G268" s="12">
        <f t="shared" si="17"/>
        <v>1.5309999999999999</v>
      </c>
      <c r="H268" s="12">
        <f t="shared" si="18"/>
        <v>1.4233087373494893</v>
      </c>
      <c r="I268" s="12" t="str">
        <f t="shared" si="19"/>
        <v>Jan 16</v>
      </c>
    </row>
    <row r="269" spans="1:9" x14ac:dyDescent="0.2">
      <c r="A269" s="76">
        <v>42380</v>
      </c>
      <c r="B269" s="77">
        <f t="shared" si="16"/>
        <v>0.70374828168615089</v>
      </c>
      <c r="C269" s="77">
        <v>19756.140599999999</v>
      </c>
      <c r="D269" s="74">
        <v>13903.35</v>
      </c>
      <c r="E269" s="12">
        <v>1.587</v>
      </c>
      <c r="F269" s="59"/>
      <c r="G269" s="12">
        <f t="shared" si="17"/>
        <v>1.587</v>
      </c>
      <c r="H269" s="12">
        <f t="shared" si="18"/>
        <v>1.4159641341726401</v>
      </c>
      <c r="I269" s="12" t="str">
        <f t="shared" si="19"/>
        <v>Jan 16</v>
      </c>
    </row>
    <row r="270" spans="1:9" x14ac:dyDescent="0.2">
      <c r="A270" s="76">
        <v>42381</v>
      </c>
      <c r="B270" s="77">
        <f t="shared" si="16"/>
        <v>0.70405707941486673</v>
      </c>
      <c r="C270" s="77">
        <v>19970.099600000001</v>
      </c>
      <c r="D270" s="74">
        <v>14060.09</v>
      </c>
      <c r="E270" s="12">
        <v>1.609</v>
      </c>
      <c r="F270" s="59"/>
      <c r="G270" s="12">
        <f t="shared" si="17"/>
        <v>1.609</v>
      </c>
      <c r="H270" s="12">
        <f t="shared" si="18"/>
        <v>1.4165854451157063</v>
      </c>
      <c r="I270" s="12" t="str">
        <f t="shared" si="19"/>
        <v>Jan 16</v>
      </c>
    </row>
    <row r="271" spans="1:9" x14ac:dyDescent="0.2">
      <c r="A271" s="76">
        <v>42382</v>
      </c>
      <c r="B271" s="77">
        <f t="shared" si="16"/>
        <v>0.70982884392232726</v>
      </c>
      <c r="C271" s="77">
        <v>20139.8691</v>
      </c>
      <c r="D271" s="74">
        <v>14295.86</v>
      </c>
      <c r="E271" s="12">
        <v>1.5669999999999999</v>
      </c>
      <c r="F271" s="59"/>
      <c r="G271" s="12">
        <f t="shared" si="17"/>
        <v>1.5669999999999999</v>
      </c>
      <c r="H271" s="12">
        <f t="shared" si="18"/>
        <v>1.4281984205873812</v>
      </c>
      <c r="I271" s="12" t="str">
        <f t="shared" si="19"/>
        <v>Jan 16</v>
      </c>
    </row>
    <row r="272" spans="1:9" x14ac:dyDescent="0.2">
      <c r="A272" s="76">
        <v>42383</v>
      </c>
      <c r="B272" s="77">
        <f t="shared" si="16"/>
        <v>0.70814015658777807</v>
      </c>
      <c r="C272" s="77">
        <v>19803.410199999998</v>
      </c>
      <c r="D272" s="74">
        <v>14023.59</v>
      </c>
      <c r="E272" s="12">
        <v>1.5760000000000001</v>
      </c>
      <c r="F272" s="59"/>
      <c r="G272" s="12">
        <f t="shared" si="17"/>
        <v>1.5760000000000001</v>
      </c>
      <c r="H272" s="12">
        <f t="shared" si="18"/>
        <v>1.4248007274607646</v>
      </c>
      <c r="I272" s="12" t="str">
        <f t="shared" si="19"/>
        <v>Jan 16</v>
      </c>
    </row>
    <row r="273" spans="1:9" x14ac:dyDescent="0.2">
      <c r="A273" s="76">
        <v>42384</v>
      </c>
      <c r="B273" s="77">
        <f t="shared" si="16"/>
        <v>0.70609307765321938</v>
      </c>
      <c r="C273" s="77">
        <v>19195.9395</v>
      </c>
      <c r="D273" s="74">
        <v>13554.12</v>
      </c>
      <c r="E273" s="12">
        <v>1.5589999999999999</v>
      </c>
      <c r="F273" s="59"/>
      <c r="G273" s="12">
        <f t="shared" si="17"/>
        <v>1.5589999999999999</v>
      </c>
      <c r="H273" s="12">
        <f t="shared" si="18"/>
        <v>1.4206819389299983</v>
      </c>
      <c r="I273" s="12" t="str">
        <f t="shared" si="19"/>
        <v>Jan 16</v>
      </c>
    </row>
    <row r="274" spans="1:9" x14ac:dyDescent="0.2">
      <c r="A274" s="76">
        <v>42387</v>
      </c>
      <c r="B274" s="77">
        <f t="shared" si="16"/>
        <v>0.68393782638510137</v>
      </c>
      <c r="C274" s="77">
        <v>18686.859400000001</v>
      </c>
      <c r="D274" s="74">
        <v>12780.65</v>
      </c>
      <c r="E274" s="12">
        <v>1.571</v>
      </c>
      <c r="F274" s="59"/>
      <c r="G274" s="12">
        <f t="shared" si="17"/>
        <v>1.571</v>
      </c>
      <c r="H274" s="12">
        <f t="shared" si="18"/>
        <v>1.3761048621603409</v>
      </c>
      <c r="I274" s="12" t="str">
        <f t="shared" si="19"/>
        <v>Jan 16</v>
      </c>
    </row>
    <row r="275" spans="1:9" x14ac:dyDescent="0.2">
      <c r="A275" s="76">
        <v>42388</v>
      </c>
      <c r="B275" s="77">
        <f t="shared" si="16"/>
        <v>0.66901443045568743</v>
      </c>
      <c r="C275" s="77">
        <v>18880.519499999999</v>
      </c>
      <c r="D275" s="74">
        <v>12631.34</v>
      </c>
      <c r="E275" s="12">
        <v>1.56</v>
      </c>
      <c r="F275" s="59"/>
      <c r="G275" s="12">
        <f t="shared" si="17"/>
        <v>1.56</v>
      </c>
      <c r="H275" s="12">
        <f t="shared" si="18"/>
        <v>1.3460785104860191</v>
      </c>
      <c r="I275" s="12" t="str">
        <f t="shared" si="19"/>
        <v>Jan 16</v>
      </c>
    </row>
    <row r="276" spans="1:9" x14ac:dyDescent="0.2">
      <c r="A276" s="76">
        <v>42389</v>
      </c>
      <c r="B276" s="77">
        <f t="shared" si="16"/>
        <v>0.65375716314521659</v>
      </c>
      <c r="C276" s="77">
        <v>17967.910199999998</v>
      </c>
      <c r="D276" s="74">
        <v>11746.65</v>
      </c>
      <c r="E276" s="12">
        <v>1.65</v>
      </c>
      <c r="F276" s="59"/>
      <c r="G276" s="12">
        <f t="shared" si="17"/>
        <v>1.65</v>
      </c>
      <c r="H276" s="12">
        <f t="shared" si="18"/>
        <v>1.3153803988752173</v>
      </c>
      <c r="I276" s="12" t="str">
        <f t="shared" si="19"/>
        <v>Jan 16</v>
      </c>
    </row>
    <row r="277" spans="1:9" x14ac:dyDescent="0.2">
      <c r="A277" s="76">
        <v>42390</v>
      </c>
      <c r="B277" s="77">
        <f t="shared" si="16"/>
        <v>0.67073342782313083</v>
      </c>
      <c r="C277" s="77">
        <v>18723.220700000002</v>
      </c>
      <c r="D277" s="74">
        <v>12558.29</v>
      </c>
      <c r="E277" s="12">
        <v>1.548</v>
      </c>
      <c r="F277" s="59"/>
      <c r="G277" s="12">
        <f t="shared" si="17"/>
        <v>1.548</v>
      </c>
      <c r="H277" s="12">
        <f t="shared" si="18"/>
        <v>1.3495371883718184</v>
      </c>
      <c r="I277" s="12" t="str">
        <f t="shared" si="19"/>
        <v>Jan 16</v>
      </c>
    </row>
    <row r="278" spans="1:9" x14ac:dyDescent="0.2">
      <c r="A278" s="76">
        <v>42391</v>
      </c>
      <c r="B278" s="77">
        <f t="shared" si="16"/>
        <v>0.66322322433088621</v>
      </c>
      <c r="C278" s="77">
        <v>19028.419900000001</v>
      </c>
      <c r="D278" s="74">
        <v>12620.09</v>
      </c>
      <c r="E278" s="12">
        <v>1.579</v>
      </c>
      <c r="F278" s="59"/>
      <c r="G278" s="12">
        <f t="shared" si="17"/>
        <v>1.579</v>
      </c>
      <c r="H278" s="12">
        <f t="shared" si="18"/>
        <v>1.3344264178561482</v>
      </c>
      <c r="I278" s="12" t="str">
        <f t="shared" si="19"/>
        <v>Jan 16</v>
      </c>
    </row>
    <row r="279" spans="1:9" x14ac:dyDescent="0.2">
      <c r="A279" s="76">
        <v>42394</v>
      </c>
      <c r="B279" s="77">
        <f t="shared" si="16"/>
        <v>0.64998466027683099</v>
      </c>
      <c r="C279" s="77">
        <v>18641.470700000002</v>
      </c>
      <c r="D279" s="74">
        <v>12116.67</v>
      </c>
      <c r="E279" s="12">
        <v>1.5609999999999999</v>
      </c>
      <c r="F279" s="59"/>
      <c r="G279" s="12">
        <f t="shared" si="17"/>
        <v>1.5609999999999999</v>
      </c>
      <c r="H279" s="12">
        <f t="shared" si="18"/>
        <v>1.3077900020007855</v>
      </c>
      <c r="I279" s="12" t="str">
        <f t="shared" si="19"/>
        <v>Jan 16</v>
      </c>
    </row>
    <row r="280" spans="1:9" x14ac:dyDescent="0.2">
      <c r="A280" s="76">
        <v>42395</v>
      </c>
      <c r="B280" s="77">
        <f t="shared" si="16"/>
        <v>0.65848139272820883</v>
      </c>
      <c r="C280" s="77">
        <v>18923.830099999999</v>
      </c>
      <c r="D280" s="74">
        <v>12460.99</v>
      </c>
      <c r="E280" s="12">
        <v>1.5129999999999999</v>
      </c>
      <c r="F280" s="59"/>
      <c r="G280" s="12">
        <f t="shared" si="17"/>
        <v>1.5129999999999999</v>
      </c>
      <c r="H280" s="12">
        <f t="shared" si="18"/>
        <v>1.3248857004513535</v>
      </c>
      <c r="I280" s="12" t="str">
        <f t="shared" si="19"/>
        <v>Jan 16</v>
      </c>
    </row>
    <row r="281" spans="1:9" x14ac:dyDescent="0.2">
      <c r="A281" s="76">
        <v>42396</v>
      </c>
      <c r="B281" s="77">
        <f t="shared" si="16"/>
        <v>0.64767142525611421</v>
      </c>
      <c r="C281" s="77">
        <v>18848.029299999998</v>
      </c>
      <c r="D281" s="74">
        <v>12207.33</v>
      </c>
      <c r="E281" s="12">
        <v>1.502</v>
      </c>
      <c r="F281" s="59"/>
      <c r="G281" s="12">
        <f t="shared" si="17"/>
        <v>1.502</v>
      </c>
      <c r="H281" s="12">
        <f t="shared" si="18"/>
        <v>1.3031356988806426</v>
      </c>
      <c r="I281" s="12" t="str">
        <f t="shared" si="19"/>
        <v>Jan 16</v>
      </c>
    </row>
    <row r="282" spans="1:9" x14ac:dyDescent="0.2">
      <c r="A282" s="76">
        <v>42397</v>
      </c>
      <c r="B282" s="77">
        <f t="shared" si="16"/>
        <v>0.63259934777607851</v>
      </c>
      <c r="C282" s="77">
        <v>18189.949199999999</v>
      </c>
      <c r="D282" s="74">
        <v>11506.95</v>
      </c>
      <c r="E282" s="12">
        <v>1.498</v>
      </c>
      <c r="F282" s="59"/>
      <c r="G282" s="12">
        <f t="shared" si="17"/>
        <v>1.498</v>
      </c>
      <c r="H282" s="12">
        <f t="shared" si="18"/>
        <v>1.2728101951535595</v>
      </c>
      <c r="I282" s="12" t="str">
        <f t="shared" si="19"/>
        <v>Jan 16</v>
      </c>
    </row>
    <row r="283" spans="1:9" x14ac:dyDescent="0.2">
      <c r="A283" s="76">
        <v>42398</v>
      </c>
      <c r="B283" s="77">
        <f t="shared" si="16"/>
        <v>0.63685940311660816</v>
      </c>
      <c r="C283" s="77">
        <v>18657.289100000002</v>
      </c>
      <c r="D283" s="74">
        <v>11882.07</v>
      </c>
      <c r="E283" s="12">
        <v>1.4179999999999999</v>
      </c>
      <c r="F283" s="59"/>
      <c r="G283" s="12">
        <f t="shared" si="17"/>
        <v>1.4179999999999999</v>
      </c>
      <c r="H283" s="12">
        <f t="shared" si="18"/>
        <v>1.2813815632531418</v>
      </c>
      <c r="I283" s="12" t="str">
        <f t="shared" si="19"/>
        <v>Jan 16</v>
      </c>
    </row>
    <row r="284" spans="1:9" x14ac:dyDescent="0.2">
      <c r="A284" s="76">
        <v>42401</v>
      </c>
      <c r="B284" s="77">
        <f t="shared" si="16"/>
        <v>0.63490004613882633</v>
      </c>
      <c r="C284" s="77">
        <v>18485.949199999999</v>
      </c>
      <c r="D284" s="74">
        <v>11736.73</v>
      </c>
      <c r="E284" s="12">
        <v>1.472</v>
      </c>
      <c r="F284" s="59"/>
      <c r="G284" s="12">
        <f t="shared" si="17"/>
        <v>1.472</v>
      </c>
      <c r="H284" s="12">
        <f t="shared" si="18"/>
        <v>1.2774392741154226</v>
      </c>
      <c r="I284" s="12" t="str">
        <f t="shared" si="19"/>
        <v>Feb 16</v>
      </c>
    </row>
    <row r="285" spans="1:9" x14ac:dyDescent="0.2">
      <c r="A285" s="76">
        <v>42402</v>
      </c>
      <c r="B285" s="77">
        <f t="shared" si="16"/>
        <v>0.63069784011439689</v>
      </c>
      <c r="C285" s="77">
        <v>17922.449199999999</v>
      </c>
      <c r="D285" s="74">
        <v>11303.65</v>
      </c>
      <c r="E285" s="12">
        <v>1.494</v>
      </c>
      <c r="F285" s="59"/>
      <c r="G285" s="12">
        <f t="shared" si="17"/>
        <v>1.494</v>
      </c>
      <c r="H285" s="12">
        <f t="shared" si="18"/>
        <v>1.2689843006968873</v>
      </c>
      <c r="I285" s="12" t="str">
        <f t="shared" si="19"/>
        <v>Feb 16</v>
      </c>
    </row>
    <row r="286" spans="1:9" x14ac:dyDescent="0.2">
      <c r="A286" s="76">
        <v>42403</v>
      </c>
      <c r="B286" s="77">
        <f t="shared" si="16"/>
        <v>0.61085206269724024</v>
      </c>
      <c r="C286" s="77">
        <v>17412.039100000002</v>
      </c>
      <c r="D286" s="74">
        <v>10636.18</v>
      </c>
      <c r="E286" s="12">
        <v>1.4630000000000001</v>
      </c>
      <c r="F286" s="59"/>
      <c r="G286" s="12">
        <f t="shared" si="17"/>
        <v>1.4630000000000001</v>
      </c>
      <c r="H286" s="12">
        <f t="shared" si="18"/>
        <v>1.2290539594530854</v>
      </c>
      <c r="I286" s="12" t="str">
        <f t="shared" si="19"/>
        <v>Feb 16</v>
      </c>
    </row>
    <row r="287" spans="1:9" x14ac:dyDescent="0.2">
      <c r="A287" s="76">
        <v>42404</v>
      </c>
      <c r="B287" s="77">
        <f t="shared" si="16"/>
        <v>0.6224898252948956</v>
      </c>
      <c r="C287" s="77">
        <v>17626.039100000002</v>
      </c>
      <c r="D287" s="74">
        <v>10972.03</v>
      </c>
      <c r="E287" s="12">
        <v>1.5189999999999999</v>
      </c>
      <c r="F287" s="59"/>
      <c r="G287" s="12">
        <f t="shared" si="17"/>
        <v>1.5189999999999999</v>
      </c>
      <c r="H287" s="12">
        <f t="shared" si="18"/>
        <v>1.2524695113899422</v>
      </c>
      <c r="I287" s="12" t="str">
        <f t="shared" si="19"/>
        <v>Feb 16</v>
      </c>
    </row>
    <row r="288" spans="1:9" x14ac:dyDescent="0.2">
      <c r="A288" s="76">
        <v>42405</v>
      </c>
      <c r="B288" s="77">
        <f t="shared" si="16"/>
        <v>0.61935762845728271</v>
      </c>
      <c r="C288" s="77">
        <v>17250.2598</v>
      </c>
      <c r="D288" s="74">
        <v>10684.08</v>
      </c>
      <c r="E288" s="12">
        <v>1.5640000000000001</v>
      </c>
      <c r="F288" s="59"/>
      <c r="G288" s="12">
        <f t="shared" si="17"/>
        <v>1.5640000000000001</v>
      </c>
      <c r="H288" s="12">
        <f t="shared" si="18"/>
        <v>1.2461674308042496</v>
      </c>
      <c r="I288" s="12" t="str">
        <f t="shared" si="19"/>
        <v>Feb 16</v>
      </c>
    </row>
    <row r="289" spans="1:9" x14ac:dyDescent="0.2">
      <c r="A289" s="76">
        <v>42408</v>
      </c>
      <c r="B289" s="77">
        <f t="shared" si="16"/>
        <v>0.60972803005756415</v>
      </c>
      <c r="C289" s="77">
        <v>16441.199199999999</v>
      </c>
      <c r="D289" s="74">
        <v>10024.66</v>
      </c>
      <c r="E289" s="12">
        <v>1.7010000000000001</v>
      </c>
      <c r="F289" s="59"/>
      <c r="G289" s="12">
        <f t="shared" si="17"/>
        <v>1.7010000000000001</v>
      </c>
      <c r="H289" s="12">
        <f t="shared" si="18"/>
        <v>1.2267923696988521</v>
      </c>
      <c r="I289" s="12" t="str">
        <f t="shared" si="19"/>
        <v>Feb 16</v>
      </c>
    </row>
    <row r="290" spans="1:9" x14ac:dyDescent="0.2">
      <c r="A290" s="76">
        <v>42409</v>
      </c>
      <c r="B290" s="77">
        <f t="shared" si="16"/>
        <v>0.58888828470539845</v>
      </c>
      <c r="C290" s="77">
        <v>15913.1201</v>
      </c>
      <c r="D290" s="74">
        <v>9371.0499999999993</v>
      </c>
      <c r="E290" s="12">
        <v>1.6930000000000001</v>
      </c>
      <c r="F290" s="59"/>
      <c r="G290" s="12">
        <f t="shared" si="17"/>
        <v>1.6930000000000001</v>
      </c>
      <c r="H290" s="12">
        <f t="shared" si="18"/>
        <v>1.1848621330618874</v>
      </c>
      <c r="I290" s="12" t="str">
        <f t="shared" si="19"/>
        <v>Feb 16</v>
      </c>
    </row>
    <row r="291" spans="1:9" x14ac:dyDescent="0.2">
      <c r="A291" s="76">
        <v>42410</v>
      </c>
      <c r="B291" s="77">
        <f t="shared" si="16"/>
        <v>0.62605013625408901</v>
      </c>
      <c r="C291" s="77">
        <v>16714.140599999999</v>
      </c>
      <c r="D291" s="74">
        <v>10463.89</v>
      </c>
      <c r="E291" s="12">
        <v>1.64</v>
      </c>
      <c r="F291" s="59"/>
      <c r="G291" s="12">
        <f t="shared" si="17"/>
        <v>1.64</v>
      </c>
      <c r="H291" s="12">
        <f t="shared" si="18"/>
        <v>1.2596329713313874</v>
      </c>
      <c r="I291" s="12" t="str">
        <f t="shared" si="19"/>
        <v>Feb 16</v>
      </c>
    </row>
    <row r="292" spans="1:9" x14ac:dyDescent="0.2">
      <c r="A292" s="76">
        <v>42411</v>
      </c>
      <c r="B292" s="77">
        <f t="shared" si="16"/>
        <v>0.6179864325112534</v>
      </c>
      <c r="C292" s="77">
        <v>15773</v>
      </c>
      <c r="D292" s="74">
        <v>9747.5</v>
      </c>
      <c r="E292" s="12">
        <v>1.7130000000000001</v>
      </c>
      <c r="F292" s="59"/>
      <c r="G292" s="12">
        <f t="shared" si="17"/>
        <v>1.7130000000000001</v>
      </c>
      <c r="H292" s="12">
        <f t="shared" si="18"/>
        <v>1.2434085405433051</v>
      </c>
      <c r="I292" s="12" t="str">
        <f t="shared" si="19"/>
        <v>Feb 16</v>
      </c>
    </row>
    <row r="293" spans="1:9" x14ac:dyDescent="0.2">
      <c r="A293" s="76">
        <v>42412</v>
      </c>
      <c r="B293" s="77">
        <f t="shared" si="16"/>
        <v>0.63422422161372138</v>
      </c>
      <c r="C293" s="77">
        <v>16514.8691</v>
      </c>
      <c r="D293" s="74">
        <v>10474.129999999999</v>
      </c>
      <c r="E293" s="12">
        <v>1.64</v>
      </c>
      <c r="F293" s="59"/>
      <c r="G293" s="12">
        <f t="shared" si="17"/>
        <v>1.64</v>
      </c>
      <c r="H293" s="12">
        <f t="shared" si="18"/>
        <v>1.2760794934758874</v>
      </c>
      <c r="I293" s="12" t="str">
        <f t="shared" si="19"/>
        <v>Feb 16</v>
      </c>
    </row>
    <row r="294" spans="1:9" x14ac:dyDescent="0.2">
      <c r="A294" s="76">
        <v>42415</v>
      </c>
      <c r="B294" s="77">
        <f t="shared" si="16"/>
        <v>0.63861546527397661</v>
      </c>
      <c r="C294" s="77">
        <v>17041.820299999999</v>
      </c>
      <c r="D294" s="74">
        <v>10883.17</v>
      </c>
      <c r="E294" s="12">
        <v>1.61</v>
      </c>
      <c r="F294" s="59"/>
      <c r="G294" s="12">
        <f t="shared" si="17"/>
        <v>1.61</v>
      </c>
      <c r="H294" s="12">
        <f t="shared" si="18"/>
        <v>1.284914816686108</v>
      </c>
      <c r="I294" s="12" t="str">
        <f t="shared" si="19"/>
        <v>Feb 16</v>
      </c>
    </row>
    <row r="295" spans="1:9" x14ac:dyDescent="0.2">
      <c r="A295" s="76">
        <v>42416</v>
      </c>
      <c r="B295" s="77">
        <f t="shared" si="16"/>
        <v>0.64445531558801483</v>
      </c>
      <c r="C295" s="77">
        <v>16957.839800000002</v>
      </c>
      <c r="D295" s="74">
        <v>10928.57</v>
      </c>
      <c r="E295" s="12">
        <v>1.63</v>
      </c>
      <c r="F295" s="59"/>
      <c r="G295" s="12">
        <f t="shared" si="17"/>
        <v>1.63</v>
      </c>
      <c r="H295" s="12">
        <f t="shared" si="18"/>
        <v>1.2966647829862781</v>
      </c>
      <c r="I295" s="12" t="str">
        <f t="shared" si="19"/>
        <v>Feb 16</v>
      </c>
    </row>
    <row r="296" spans="1:9" x14ac:dyDescent="0.2">
      <c r="A296" s="76">
        <v>42417</v>
      </c>
      <c r="B296" s="77">
        <f t="shared" si="16"/>
        <v>0.64309070975507232</v>
      </c>
      <c r="C296" s="77">
        <v>17377.890599999999</v>
      </c>
      <c r="D296" s="74">
        <v>11175.56</v>
      </c>
      <c r="E296" s="12">
        <v>1.6140000000000001</v>
      </c>
      <c r="F296" s="59"/>
      <c r="G296" s="12">
        <f t="shared" si="17"/>
        <v>1.6140000000000001</v>
      </c>
      <c r="H296" s="12">
        <f t="shared" si="18"/>
        <v>1.2939191522444171</v>
      </c>
      <c r="I296" s="12" t="str">
        <f t="shared" si="19"/>
        <v>Feb 16</v>
      </c>
    </row>
    <row r="297" spans="1:9" x14ac:dyDescent="0.2">
      <c r="A297" s="76">
        <v>42418</v>
      </c>
      <c r="B297" s="77">
        <f t="shared" si="16"/>
        <v>0.62101547493211251</v>
      </c>
      <c r="C297" s="77">
        <v>17112.359400000001</v>
      </c>
      <c r="D297" s="74">
        <v>10627.04</v>
      </c>
      <c r="E297" s="12">
        <v>1.5609999999999999</v>
      </c>
      <c r="F297" s="59"/>
      <c r="G297" s="12">
        <f t="shared" si="17"/>
        <v>1.5609999999999999</v>
      </c>
      <c r="H297" s="12">
        <f t="shared" si="18"/>
        <v>1.2495030711310708</v>
      </c>
      <c r="I297" s="12" t="str">
        <f t="shared" si="19"/>
        <v>Feb 16</v>
      </c>
    </row>
    <row r="298" spans="1:9" x14ac:dyDescent="0.2">
      <c r="A298" s="76">
        <v>42419</v>
      </c>
      <c r="B298" s="77">
        <f t="shared" si="16"/>
        <v>0.61286986140177924</v>
      </c>
      <c r="C298" s="77">
        <v>16909.5605</v>
      </c>
      <c r="D298" s="74">
        <v>10363.36</v>
      </c>
      <c r="E298" s="12">
        <v>1.57</v>
      </c>
      <c r="F298" s="59"/>
      <c r="G298" s="12">
        <f t="shared" si="17"/>
        <v>1.57</v>
      </c>
      <c r="H298" s="12">
        <f t="shared" si="18"/>
        <v>1.2331138352211111</v>
      </c>
      <c r="I298" s="12" t="str">
        <f t="shared" si="19"/>
        <v>Feb 16</v>
      </c>
    </row>
    <row r="299" spans="1:9" x14ac:dyDescent="0.2">
      <c r="A299" s="76">
        <v>42422</v>
      </c>
      <c r="B299" s="77">
        <f t="shared" si="16"/>
        <v>0.62103346312203178</v>
      </c>
      <c r="C299" s="77">
        <v>17504.580099999999</v>
      </c>
      <c r="D299" s="74">
        <v>10870.93</v>
      </c>
      <c r="E299" s="12">
        <v>1.5269999999999999</v>
      </c>
      <c r="F299" s="59"/>
      <c r="G299" s="12">
        <f t="shared" si="17"/>
        <v>1.5269999999999999</v>
      </c>
      <c r="H299" s="12">
        <f t="shared" si="18"/>
        <v>1.2495392639466376</v>
      </c>
      <c r="I299" s="12" t="str">
        <f t="shared" si="19"/>
        <v>Feb 16</v>
      </c>
    </row>
    <row r="300" spans="1:9" x14ac:dyDescent="0.2">
      <c r="A300" s="76">
        <v>42423</v>
      </c>
      <c r="B300" s="77">
        <f t="shared" si="16"/>
        <v>0.61782760841666851</v>
      </c>
      <c r="C300" s="77">
        <v>17163.460899999998</v>
      </c>
      <c r="D300" s="74">
        <v>10604.06</v>
      </c>
      <c r="E300" s="12">
        <v>1.532</v>
      </c>
      <c r="F300" s="59"/>
      <c r="G300" s="12">
        <f t="shared" si="17"/>
        <v>1.532</v>
      </c>
      <c r="H300" s="12">
        <f t="shared" si="18"/>
        <v>1.2430889813664985</v>
      </c>
      <c r="I300" s="12" t="str">
        <f t="shared" si="19"/>
        <v>Feb 16</v>
      </c>
    </row>
    <row r="301" spans="1:9" x14ac:dyDescent="0.2">
      <c r="A301" s="76">
        <v>42424</v>
      </c>
      <c r="B301" s="77">
        <f t="shared" si="16"/>
        <v>0.61470836017796227</v>
      </c>
      <c r="C301" s="77">
        <v>16719.359400000001</v>
      </c>
      <c r="D301" s="74">
        <v>10277.530000000001</v>
      </c>
      <c r="E301" s="12">
        <v>1.5329999999999999</v>
      </c>
      <c r="F301" s="59"/>
      <c r="G301" s="12">
        <f t="shared" si="17"/>
        <v>1.5329999999999999</v>
      </c>
      <c r="H301" s="12">
        <f t="shared" si="18"/>
        <v>1.2368129537774764</v>
      </c>
      <c r="I301" s="12" t="str">
        <f t="shared" si="19"/>
        <v>Feb 16</v>
      </c>
    </row>
    <row r="302" spans="1:9" x14ac:dyDescent="0.2">
      <c r="A302" s="76">
        <v>42425</v>
      </c>
      <c r="B302" s="77">
        <f t="shared" si="16"/>
        <v>0.61141840413577697</v>
      </c>
      <c r="C302" s="77">
        <v>17104.539100000002</v>
      </c>
      <c r="D302" s="74">
        <v>10458.030000000001</v>
      </c>
      <c r="E302" s="12">
        <v>1.5129999999999999</v>
      </c>
      <c r="F302" s="59"/>
      <c r="G302" s="12">
        <f t="shared" si="17"/>
        <v>1.5129999999999999</v>
      </c>
      <c r="H302" s="12">
        <f t="shared" si="18"/>
        <v>1.2301934566078669</v>
      </c>
      <c r="I302" s="12" t="str">
        <f t="shared" si="19"/>
        <v>Feb 16</v>
      </c>
    </row>
    <row r="303" spans="1:9" x14ac:dyDescent="0.2">
      <c r="A303" s="76">
        <v>42426</v>
      </c>
      <c r="B303" s="77">
        <f t="shared" si="16"/>
        <v>0.60781434437231285</v>
      </c>
      <c r="C303" s="77">
        <v>17483.7598</v>
      </c>
      <c r="D303" s="74">
        <v>10626.88</v>
      </c>
      <c r="E303" s="12">
        <v>1.4870000000000001</v>
      </c>
      <c r="F303" s="59"/>
      <c r="G303" s="12">
        <f t="shared" si="17"/>
        <v>1.4870000000000001</v>
      </c>
      <c r="H303" s="12">
        <f t="shared" si="18"/>
        <v>1.2229419726678239</v>
      </c>
      <c r="I303" s="12" t="str">
        <f t="shared" si="19"/>
        <v>Feb 16</v>
      </c>
    </row>
    <row r="304" spans="1:9" x14ac:dyDescent="0.2">
      <c r="A304" s="76">
        <v>42429</v>
      </c>
      <c r="B304" s="77">
        <f t="shared" si="16"/>
        <v>0.60660598964982848</v>
      </c>
      <c r="C304" s="77">
        <v>17623.070299999999</v>
      </c>
      <c r="D304" s="74">
        <v>10690.26</v>
      </c>
      <c r="E304" s="12">
        <v>1.4139999999999999</v>
      </c>
      <c r="F304" s="59"/>
      <c r="G304" s="12">
        <f t="shared" si="17"/>
        <v>1.4139999999999999</v>
      </c>
      <c r="H304" s="12">
        <f t="shared" si="18"/>
        <v>1.2205107241761097</v>
      </c>
      <c r="I304" s="12" t="str">
        <f t="shared" si="19"/>
        <v>Feb 16</v>
      </c>
    </row>
    <row r="305" spans="1:9" x14ac:dyDescent="0.2">
      <c r="A305" s="76">
        <v>42430</v>
      </c>
      <c r="B305" s="77">
        <f t="shared" si="16"/>
        <v>0.60710162767744646</v>
      </c>
      <c r="C305" s="77">
        <v>18011.910199999998</v>
      </c>
      <c r="D305" s="74">
        <v>10935.06</v>
      </c>
      <c r="E305" s="12">
        <v>1.4</v>
      </c>
      <c r="F305" s="59"/>
      <c r="G305" s="12">
        <f t="shared" si="17"/>
        <v>1.4</v>
      </c>
      <c r="H305" s="12">
        <f t="shared" si="18"/>
        <v>1.2215079637984327</v>
      </c>
      <c r="I305" s="12" t="str">
        <f t="shared" si="19"/>
        <v>Mar 16</v>
      </c>
    </row>
    <row r="306" spans="1:9" x14ac:dyDescent="0.2">
      <c r="A306" s="76">
        <v>42431</v>
      </c>
      <c r="B306" s="77">
        <f t="shared" si="16"/>
        <v>0.62614814643690719</v>
      </c>
      <c r="C306" s="77">
        <v>18206.410199999998</v>
      </c>
      <c r="D306" s="74">
        <v>11399.91</v>
      </c>
      <c r="E306" s="12">
        <v>1.454</v>
      </c>
      <c r="F306" s="59"/>
      <c r="G306" s="12">
        <f t="shared" si="17"/>
        <v>1.454</v>
      </c>
      <c r="H306" s="12">
        <f t="shared" si="18"/>
        <v>1.2598301709654978</v>
      </c>
      <c r="I306" s="12" t="str">
        <f t="shared" si="19"/>
        <v>Mar 16</v>
      </c>
    </row>
    <row r="307" spans="1:9" x14ac:dyDescent="0.2">
      <c r="A307" s="76">
        <v>42432</v>
      </c>
      <c r="B307" s="77">
        <f t="shared" si="16"/>
        <v>0.6346638689811156</v>
      </c>
      <c r="C307" s="77">
        <v>18348.5</v>
      </c>
      <c r="D307" s="74">
        <v>11645.13</v>
      </c>
      <c r="E307" s="12">
        <v>1.423</v>
      </c>
      <c r="F307" s="59"/>
      <c r="G307" s="12">
        <f t="shared" si="17"/>
        <v>1.423</v>
      </c>
      <c r="H307" s="12">
        <f t="shared" si="18"/>
        <v>1.2769640780924525</v>
      </c>
      <c r="I307" s="12" t="str">
        <f t="shared" si="19"/>
        <v>Mar 16</v>
      </c>
    </row>
    <row r="308" spans="1:9" x14ac:dyDescent="0.2">
      <c r="A308" s="76">
        <v>42433</v>
      </c>
      <c r="B308" s="77">
        <f t="shared" si="16"/>
        <v>0.62402933248930381</v>
      </c>
      <c r="C308" s="77">
        <v>18278.980500000001</v>
      </c>
      <c r="D308" s="74">
        <v>11406.62</v>
      </c>
      <c r="E308" s="12">
        <v>1.468</v>
      </c>
      <c r="F308" s="59"/>
      <c r="G308" s="12">
        <f t="shared" si="17"/>
        <v>1.468</v>
      </c>
      <c r="H308" s="12">
        <f t="shared" si="18"/>
        <v>1.2555670492856794</v>
      </c>
      <c r="I308" s="12" t="str">
        <f t="shared" si="19"/>
        <v>Mar 16</v>
      </c>
    </row>
    <row r="309" spans="1:9" x14ac:dyDescent="0.2">
      <c r="A309" s="76">
        <v>42436</v>
      </c>
      <c r="B309" s="77">
        <f t="shared" si="16"/>
        <v>0.61389692423605513</v>
      </c>
      <c r="C309" s="77">
        <v>18059.269499999999</v>
      </c>
      <c r="D309" s="74">
        <v>11086.53</v>
      </c>
      <c r="E309" s="12">
        <v>1.456</v>
      </c>
      <c r="F309" s="59"/>
      <c r="G309" s="12">
        <f t="shared" si="17"/>
        <v>1.456</v>
      </c>
      <c r="H309" s="12">
        <f t="shared" si="18"/>
        <v>1.2351803186139967</v>
      </c>
      <c r="I309" s="12" t="str">
        <f t="shared" si="19"/>
        <v>Mar 16</v>
      </c>
    </row>
    <row r="310" spans="1:9" x14ac:dyDescent="0.2">
      <c r="A310" s="76">
        <v>42437</v>
      </c>
      <c r="B310" s="77">
        <f t="shared" si="16"/>
        <v>0.61930026542716488</v>
      </c>
      <c r="C310" s="77">
        <v>18017.5605</v>
      </c>
      <c r="D310" s="74">
        <v>11158.28</v>
      </c>
      <c r="E310" s="12">
        <v>1.423</v>
      </c>
      <c r="F310" s="59"/>
      <c r="G310" s="12">
        <f t="shared" si="17"/>
        <v>1.423</v>
      </c>
      <c r="H310" s="12">
        <f t="shared" si="18"/>
        <v>1.2460520145462095</v>
      </c>
      <c r="I310" s="12" t="str">
        <f t="shared" si="19"/>
        <v>Mar 16</v>
      </c>
    </row>
    <row r="311" spans="1:9" x14ac:dyDescent="0.2">
      <c r="A311" s="76">
        <v>42438</v>
      </c>
      <c r="B311" s="77">
        <f t="shared" si="16"/>
        <v>0.61597008837410505</v>
      </c>
      <c r="C311" s="77">
        <v>18208.919900000001</v>
      </c>
      <c r="D311" s="74">
        <v>11216.15</v>
      </c>
      <c r="E311" s="12">
        <v>1.413</v>
      </c>
      <c r="F311" s="59"/>
      <c r="G311" s="12">
        <f t="shared" si="17"/>
        <v>1.413</v>
      </c>
      <c r="H311" s="12">
        <f t="shared" si="18"/>
        <v>1.2393515914115634</v>
      </c>
      <c r="I311" s="12" t="str">
        <f t="shared" si="19"/>
        <v>Mar 16</v>
      </c>
    </row>
    <row r="312" spans="1:9" x14ac:dyDescent="0.2">
      <c r="A312" s="76">
        <v>42439</v>
      </c>
      <c r="B312" s="77">
        <f t="shared" si="16"/>
        <v>0.6287379995524397</v>
      </c>
      <c r="C312" s="77">
        <v>18118.230500000001</v>
      </c>
      <c r="D312" s="74">
        <v>11391.62</v>
      </c>
      <c r="E312" s="12">
        <v>1.44</v>
      </c>
      <c r="F312" s="59"/>
      <c r="G312" s="12">
        <f t="shared" si="17"/>
        <v>1.44</v>
      </c>
      <c r="H312" s="12">
        <f t="shared" si="18"/>
        <v>1.2650410385722832</v>
      </c>
      <c r="I312" s="12" t="str">
        <f t="shared" si="19"/>
        <v>Mar 16</v>
      </c>
    </row>
    <row r="313" spans="1:9" x14ac:dyDescent="0.2">
      <c r="A313" s="76">
        <v>42440</v>
      </c>
      <c r="B313" s="77">
        <f t="shared" si="16"/>
        <v>0.64853286987663095</v>
      </c>
      <c r="C313" s="77">
        <v>18987.75</v>
      </c>
      <c r="D313" s="74">
        <v>12314.18</v>
      </c>
      <c r="E313" s="12">
        <v>1.331</v>
      </c>
      <c r="F313" s="59"/>
      <c r="G313" s="12">
        <f t="shared" si="17"/>
        <v>1.331</v>
      </c>
      <c r="H313" s="12">
        <f t="shared" si="18"/>
        <v>1.3048689531108413</v>
      </c>
      <c r="I313" s="12" t="str">
        <f t="shared" si="19"/>
        <v>Mar 16</v>
      </c>
    </row>
    <row r="314" spans="1:9" x14ac:dyDescent="0.2">
      <c r="A314" s="76">
        <v>42443</v>
      </c>
      <c r="B314" s="77">
        <f t="shared" si="16"/>
        <v>0.64458584854272938</v>
      </c>
      <c r="C314" s="77">
        <v>18981.769499999999</v>
      </c>
      <c r="D314" s="74">
        <v>12235.38</v>
      </c>
      <c r="E314" s="12">
        <v>1.3049999999999999</v>
      </c>
      <c r="F314" s="59"/>
      <c r="G314" s="12">
        <f t="shared" si="17"/>
        <v>1.3049999999999999</v>
      </c>
      <c r="H314" s="12">
        <f t="shared" si="18"/>
        <v>1.2969274194814757</v>
      </c>
      <c r="I314" s="12" t="str">
        <f t="shared" si="19"/>
        <v>Mar 16</v>
      </c>
    </row>
    <row r="315" spans="1:9" x14ac:dyDescent="0.2">
      <c r="A315" s="76">
        <v>42444</v>
      </c>
      <c r="B315" s="77">
        <f t="shared" si="16"/>
        <v>0.64017339259263495</v>
      </c>
      <c r="C315" s="77">
        <v>18765.3691</v>
      </c>
      <c r="D315" s="74">
        <v>12013.09</v>
      </c>
      <c r="E315" s="12">
        <v>1.369</v>
      </c>
      <c r="F315" s="59"/>
      <c r="G315" s="12">
        <f t="shared" si="17"/>
        <v>1.369</v>
      </c>
      <c r="H315" s="12">
        <f t="shared" si="18"/>
        <v>1.2880494164631511</v>
      </c>
      <c r="I315" s="12" t="str">
        <f t="shared" si="19"/>
        <v>Mar 16</v>
      </c>
    </row>
    <row r="316" spans="1:9" x14ac:dyDescent="0.2">
      <c r="A316" s="76">
        <v>42445</v>
      </c>
      <c r="B316" s="77">
        <f t="shared" si="16"/>
        <v>0.63286452146756178</v>
      </c>
      <c r="C316" s="77">
        <v>18731.75</v>
      </c>
      <c r="D316" s="74">
        <v>11854.66</v>
      </c>
      <c r="E316" s="12">
        <v>1.337</v>
      </c>
      <c r="F316" s="59"/>
      <c r="G316" s="12">
        <f t="shared" si="17"/>
        <v>1.337</v>
      </c>
      <c r="H316" s="12">
        <f t="shared" si="18"/>
        <v>1.2733437331333139</v>
      </c>
      <c r="I316" s="12" t="str">
        <f t="shared" si="19"/>
        <v>Mar 16</v>
      </c>
    </row>
    <row r="317" spans="1:9" x14ac:dyDescent="0.2">
      <c r="A317" s="76">
        <v>42446</v>
      </c>
      <c r="B317" s="77">
        <f t="shared" si="16"/>
        <v>0.61125279934936472</v>
      </c>
      <c r="C317" s="77">
        <v>18608.029299999998</v>
      </c>
      <c r="D317" s="74">
        <v>11374.21</v>
      </c>
      <c r="E317" s="12">
        <v>1.268</v>
      </c>
      <c r="F317" s="59"/>
      <c r="G317" s="12">
        <f t="shared" si="17"/>
        <v>1.268</v>
      </c>
      <c r="H317" s="12">
        <f t="shared" si="18"/>
        <v>1.229860254461433</v>
      </c>
      <c r="I317" s="12" t="str">
        <f t="shared" si="19"/>
        <v>Mar 16</v>
      </c>
    </row>
    <row r="318" spans="1:9" x14ac:dyDescent="0.2">
      <c r="A318" s="76">
        <v>42447</v>
      </c>
      <c r="B318" s="77">
        <f t="shared" si="16"/>
        <v>0.60752208715247891</v>
      </c>
      <c r="C318" s="77">
        <v>18611.339800000002</v>
      </c>
      <c r="D318" s="74">
        <v>11306.8</v>
      </c>
      <c r="E318" s="12">
        <v>1.2749999999999999</v>
      </c>
      <c r="F318" s="59"/>
      <c r="G318" s="12">
        <f t="shared" si="17"/>
        <v>1.2749999999999999</v>
      </c>
      <c r="H318" s="12">
        <f t="shared" si="18"/>
        <v>1.2223539417596043</v>
      </c>
      <c r="I318" s="12" t="str">
        <f t="shared" si="19"/>
        <v>Mar 16</v>
      </c>
    </row>
    <row r="319" spans="1:9" x14ac:dyDescent="0.2">
      <c r="A319" s="76">
        <v>42450</v>
      </c>
      <c r="B319" s="77">
        <f t="shared" si="16"/>
        <v>0.61354672580279312</v>
      </c>
      <c r="C319" s="77">
        <v>18696.929700000001</v>
      </c>
      <c r="D319" s="74">
        <v>11471.44</v>
      </c>
      <c r="E319" s="12">
        <v>1.2549999999999999</v>
      </c>
      <c r="F319" s="59"/>
      <c r="G319" s="12">
        <f t="shared" si="17"/>
        <v>1.2549999999999999</v>
      </c>
      <c r="H319" s="12">
        <f t="shared" si="18"/>
        <v>1.2344757081243565</v>
      </c>
      <c r="I319" s="12" t="str">
        <f t="shared" si="19"/>
        <v>Mar 16</v>
      </c>
    </row>
    <row r="320" spans="1:9" x14ac:dyDescent="0.2">
      <c r="A320" s="76">
        <v>42451</v>
      </c>
      <c r="B320" s="77">
        <f t="shared" si="16"/>
        <v>0.6112899004650042</v>
      </c>
      <c r="C320" s="77">
        <v>18698.820299999999</v>
      </c>
      <c r="D320" s="74">
        <v>11430.4</v>
      </c>
      <c r="E320" s="12">
        <v>1.252</v>
      </c>
      <c r="F320" s="59"/>
      <c r="G320" s="12">
        <f t="shared" si="17"/>
        <v>1.252</v>
      </c>
      <c r="H320" s="12">
        <f t="shared" si="18"/>
        <v>1.2299349030971034</v>
      </c>
      <c r="I320" s="12" t="str">
        <f t="shared" si="19"/>
        <v>Mar 16</v>
      </c>
    </row>
    <row r="321" spans="1:9" x14ac:dyDescent="0.2">
      <c r="A321" s="76">
        <v>42452</v>
      </c>
      <c r="B321" s="77">
        <f t="shared" si="16"/>
        <v>0.60506104440071429</v>
      </c>
      <c r="C321" s="77">
        <v>18462.8809</v>
      </c>
      <c r="D321" s="74">
        <v>11171.17</v>
      </c>
      <c r="E321" s="12">
        <v>1.294</v>
      </c>
      <c r="F321" s="59"/>
      <c r="G321" s="12">
        <f t="shared" si="17"/>
        <v>1.294</v>
      </c>
      <c r="H321" s="12">
        <f t="shared" si="18"/>
        <v>1.2174022447397339</v>
      </c>
      <c r="I321" s="12" t="str">
        <f t="shared" si="19"/>
        <v>Mar 16</v>
      </c>
    </row>
    <row r="322" spans="1:9" x14ac:dyDescent="0.2">
      <c r="A322" s="76">
        <v>42453</v>
      </c>
      <c r="B322" s="77">
        <f t="shared" si="16"/>
        <v>0.59907497367669182</v>
      </c>
      <c r="C322" s="77">
        <v>18165.839800000002</v>
      </c>
      <c r="D322" s="74">
        <v>10882.7</v>
      </c>
      <c r="E322" s="12">
        <v>1.2989999999999999</v>
      </c>
      <c r="F322" s="59"/>
      <c r="G322" s="12">
        <f t="shared" si="17"/>
        <v>1.2989999999999999</v>
      </c>
      <c r="H322" s="12">
        <f t="shared" si="18"/>
        <v>1.2053580782807718</v>
      </c>
      <c r="I322" s="12" t="str">
        <f t="shared" si="19"/>
        <v>Mar 16</v>
      </c>
    </row>
    <row r="323" spans="1:9" x14ac:dyDescent="0.2">
      <c r="A323" s="76">
        <v>42454</v>
      </c>
      <c r="B323" s="77" t="e">
        <f t="shared" si="16"/>
        <v>#N/A</v>
      </c>
      <c r="C323" s="12" t="e">
        <f>NA()</f>
        <v>#N/A</v>
      </c>
      <c r="D323" s="74" t="e">
        <v>#N/A</v>
      </c>
      <c r="E323" s="12">
        <v>1.2989999999999999</v>
      </c>
      <c r="F323" s="59"/>
      <c r="G323" s="12">
        <f t="shared" si="17"/>
        <v>1.2989999999999999</v>
      </c>
      <c r="H323" s="12" t="e">
        <f t="shared" si="18"/>
        <v>#N/A</v>
      </c>
      <c r="I323" s="12" t="str">
        <f t="shared" si="19"/>
        <v>Mar 16</v>
      </c>
    </row>
    <row r="324" spans="1:9" x14ac:dyDescent="0.2">
      <c r="A324" s="76">
        <v>42457</v>
      </c>
      <c r="B324" s="77" t="e">
        <f t="shared" ref="B324:B387" si="20">D324/C324</f>
        <v>#N/A</v>
      </c>
      <c r="C324" s="12" t="e">
        <f>NA()</f>
        <v>#N/A</v>
      </c>
      <c r="D324" s="74" t="e">
        <v>#N/A</v>
      </c>
      <c r="E324" s="12">
        <v>1.2989999999999999</v>
      </c>
      <c r="F324" s="59"/>
      <c r="G324" s="12">
        <f t="shared" ref="G324:G387" si="21">E324</f>
        <v>1.2989999999999999</v>
      </c>
      <c r="H324" s="12" t="e">
        <f t="shared" ref="H324:H387" si="22">B324/$J$1</f>
        <v>#N/A</v>
      </c>
      <c r="I324" s="12" t="str">
        <f t="shared" ref="I324:I387" si="23">TEXT(A324, "mmm") &amp; " " &amp; TEXT(A324, "yy")</f>
        <v>Mar 16</v>
      </c>
    </row>
    <row r="325" spans="1:9" x14ac:dyDescent="0.2">
      <c r="A325" s="76">
        <v>42458</v>
      </c>
      <c r="B325" s="77">
        <f t="shared" si="20"/>
        <v>0.59414558314269139</v>
      </c>
      <c r="C325" s="77">
        <v>18171.859400000001</v>
      </c>
      <c r="D325" s="74">
        <v>10796.73</v>
      </c>
      <c r="E325" s="12">
        <v>1.2230000000000001</v>
      </c>
      <c r="F325" s="59"/>
      <c r="G325" s="12">
        <f t="shared" si="21"/>
        <v>1.2230000000000001</v>
      </c>
      <c r="H325" s="12">
        <f t="shared" si="22"/>
        <v>1.1954399862852201</v>
      </c>
      <c r="I325" s="12" t="str">
        <f t="shared" si="23"/>
        <v>Mar 16</v>
      </c>
    </row>
    <row r="326" spans="1:9" x14ac:dyDescent="0.2">
      <c r="A326" s="76">
        <v>42459</v>
      </c>
      <c r="B326" s="77">
        <f t="shared" si="20"/>
        <v>0.57747945759617592</v>
      </c>
      <c r="C326" s="77">
        <v>18375.320299999999</v>
      </c>
      <c r="D326" s="74">
        <v>10611.37</v>
      </c>
      <c r="E326" s="12">
        <v>1.222</v>
      </c>
      <c r="F326" s="59"/>
      <c r="G326" s="12">
        <f t="shared" si="21"/>
        <v>1.222</v>
      </c>
      <c r="H326" s="12">
        <f t="shared" si="22"/>
        <v>1.1619072066769445</v>
      </c>
      <c r="I326" s="12" t="str">
        <f t="shared" si="23"/>
        <v>Mar 16</v>
      </c>
    </row>
    <row r="327" spans="1:9" x14ac:dyDescent="0.2">
      <c r="A327" s="76">
        <v>42460</v>
      </c>
      <c r="B327" s="77">
        <f t="shared" si="20"/>
        <v>0.57797255817915094</v>
      </c>
      <c r="C327" s="77">
        <v>18116.8809</v>
      </c>
      <c r="D327" s="74">
        <v>10471.06</v>
      </c>
      <c r="E327" s="12">
        <v>1.224</v>
      </c>
      <c r="F327" s="59"/>
      <c r="G327" s="12">
        <f t="shared" si="21"/>
        <v>1.224</v>
      </c>
      <c r="H327" s="12">
        <f t="shared" si="22"/>
        <v>1.1628993408791899</v>
      </c>
      <c r="I327" s="12" t="str">
        <f t="shared" si="23"/>
        <v>Mar 16</v>
      </c>
    </row>
    <row r="328" spans="1:9" x14ac:dyDescent="0.2">
      <c r="A328" s="76">
        <v>42461</v>
      </c>
      <c r="B328" s="77">
        <f t="shared" si="20"/>
        <v>0.57688599972645294</v>
      </c>
      <c r="C328" s="77">
        <v>17776.839800000002</v>
      </c>
      <c r="D328" s="74">
        <v>10255.209999999999</v>
      </c>
      <c r="E328" s="12">
        <v>1.2210000000000001</v>
      </c>
      <c r="F328" s="59"/>
      <c r="G328" s="12">
        <f t="shared" si="21"/>
        <v>1.2210000000000001</v>
      </c>
      <c r="H328" s="12">
        <f t="shared" si="22"/>
        <v>1.1607131503921364</v>
      </c>
      <c r="I328" s="12" t="str">
        <f t="shared" si="23"/>
        <v>Apr 16</v>
      </c>
    </row>
    <row r="329" spans="1:9" x14ac:dyDescent="0.2">
      <c r="A329" s="76">
        <v>42464</v>
      </c>
      <c r="B329" s="77">
        <f t="shared" si="20"/>
        <v>0.56795523812172666</v>
      </c>
      <c r="C329" s="77">
        <v>17639.2598</v>
      </c>
      <c r="D329" s="74">
        <v>10018.31</v>
      </c>
      <c r="E329" s="12">
        <v>1.242</v>
      </c>
      <c r="F329" s="59"/>
      <c r="G329" s="12">
        <f t="shared" si="21"/>
        <v>1.242</v>
      </c>
      <c r="H329" s="12">
        <f t="shared" si="22"/>
        <v>1.142744171352017</v>
      </c>
      <c r="I329" s="12" t="str">
        <f t="shared" si="23"/>
        <v>Apr 16</v>
      </c>
    </row>
    <row r="330" spans="1:9" x14ac:dyDescent="0.2">
      <c r="A330" s="76">
        <v>42465</v>
      </c>
      <c r="B330" s="77">
        <f t="shared" si="20"/>
        <v>0.56148407888182084</v>
      </c>
      <c r="C330" s="77">
        <v>17109.300800000001</v>
      </c>
      <c r="D330" s="74">
        <v>9606.6</v>
      </c>
      <c r="E330" s="12">
        <v>1.2749999999999999</v>
      </c>
      <c r="F330" s="59"/>
      <c r="G330" s="12">
        <f t="shared" si="21"/>
        <v>1.2749999999999999</v>
      </c>
      <c r="H330" s="12">
        <f t="shared" si="22"/>
        <v>1.1297239912269976</v>
      </c>
      <c r="I330" s="12" t="str">
        <f t="shared" si="23"/>
        <v>Apr 16</v>
      </c>
    </row>
    <row r="331" spans="1:9" x14ac:dyDescent="0.2">
      <c r="A331" s="76">
        <v>42466</v>
      </c>
      <c r="B331" s="77">
        <f t="shared" si="20"/>
        <v>0.56118672899299726</v>
      </c>
      <c r="C331" s="77">
        <v>17240.910199999998</v>
      </c>
      <c r="D331" s="74">
        <v>9675.3700000000008</v>
      </c>
      <c r="E331" s="12">
        <v>1.284</v>
      </c>
      <c r="F331" s="59"/>
      <c r="G331" s="12">
        <f t="shared" si="21"/>
        <v>1.284</v>
      </c>
      <c r="H331" s="12">
        <f t="shared" si="22"/>
        <v>1.1291257137052884</v>
      </c>
      <c r="I331" s="12" t="str">
        <f t="shared" si="23"/>
        <v>Apr 16</v>
      </c>
    </row>
    <row r="332" spans="1:9" x14ac:dyDescent="0.2">
      <c r="A332" s="76">
        <v>42467</v>
      </c>
      <c r="B332" s="77">
        <f t="shared" si="20"/>
        <v>0.54993414891561254</v>
      </c>
      <c r="C332" s="77">
        <v>16818.25</v>
      </c>
      <c r="D332" s="74">
        <v>9248.93</v>
      </c>
      <c r="E332" s="12">
        <v>1.4019999999999999</v>
      </c>
      <c r="F332" s="59"/>
      <c r="G332" s="12">
        <f t="shared" si="21"/>
        <v>1.4019999999999999</v>
      </c>
      <c r="H332" s="12">
        <f t="shared" si="22"/>
        <v>1.1064851613641771</v>
      </c>
      <c r="I332" s="12" t="str">
        <f t="shared" si="23"/>
        <v>Apr 16</v>
      </c>
    </row>
    <row r="333" spans="1:9" x14ac:dyDescent="0.2">
      <c r="A333" s="76">
        <v>42468</v>
      </c>
      <c r="B333" s="77">
        <f t="shared" si="20"/>
        <v>0.56783469227273842</v>
      </c>
      <c r="C333" s="77">
        <v>17504.6191</v>
      </c>
      <c r="D333" s="74">
        <v>9939.73</v>
      </c>
      <c r="E333" s="12">
        <v>1.319</v>
      </c>
      <c r="F333" s="59"/>
      <c r="G333" s="12">
        <f t="shared" si="21"/>
        <v>1.319</v>
      </c>
      <c r="H333" s="12">
        <f t="shared" si="22"/>
        <v>1.1425016292341423</v>
      </c>
      <c r="I333" s="12" t="str">
        <f t="shared" si="23"/>
        <v>Apr 16</v>
      </c>
    </row>
    <row r="334" spans="1:9" x14ac:dyDescent="0.2">
      <c r="A334" s="76">
        <v>42471</v>
      </c>
      <c r="B334" s="77">
        <f t="shared" si="20"/>
        <v>0.57678982075162744</v>
      </c>
      <c r="C334" s="77">
        <v>17722.660199999998</v>
      </c>
      <c r="D334" s="74">
        <v>10222.25</v>
      </c>
      <c r="E334" s="12">
        <v>1.347</v>
      </c>
      <c r="F334" s="59"/>
      <c r="G334" s="12">
        <f t="shared" si="21"/>
        <v>1.347</v>
      </c>
      <c r="H334" s="12">
        <f t="shared" si="22"/>
        <v>1.160519635207292</v>
      </c>
      <c r="I334" s="12" t="str">
        <f t="shared" si="23"/>
        <v>Apr 16</v>
      </c>
    </row>
    <row r="335" spans="1:9" x14ac:dyDescent="0.2">
      <c r="A335" s="76">
        <v>42472</v>
      </c>
      <c r="B335" s="77">
        <f t="shared" si="20"/>
        <v>0.56410503695748704</v>
      </c>
      <c r="C335" s="77">
        <v>17444.800800000001</v>
      </c>
      <c r="D335" s="74">
        <v>9840.7000000000007</v>
      </c>
      <c r="E335" s="12">
        <v>1.379</v>
      </c>
      <c r="F335" s="59"/>
      <c r="G335" s="12">
        <f t="shared" si="21"/>
        <v>1.379</v>
      </c>
      <c r="H335" s="12">
        <f t="shared" si="22"/>
        <v>1.1349974430120899</v>
      </c>
      <c r="I335" s="12" t="str">
        <f t="shared" si="23"/>
        <v>Apr 16</v>
      </c>
    </row>
    <row r="336" spans="1:9" x14ac:dyDescent="0.2">
      <c r="A336" s="76">
        <v>42473</v>
      </c>
      <c r="B336" s="77">
        <f t="shared" si="20"/>
        <v>0.58817908571292299</v>
      </c>
      <c r="C336" s="77">
        <v>18165.589800000002</v>
      </c>
      <c r="D336" s="74">
        <v>10684.62</v>
      </c>
      <c r="E336" s="12">
        <v>1.3089999999999999</v>
      </c>
      <c r="F336" s="59"/>
      <c r="G336" s="12">
        <f t="shared" si="21"/>
        <v>1.3089999999999999</v>
      </c>
      <c r="H336" s="12">
        <f t="shared" si="22"/>
        <v>1.1834352019226302</v>
      </c>
      <c r="I336" s="12" t="str">
        <f t="shared" si="23"/>
        <v>Apr 16</v>
      </c>
    </row>
    <row r="337" spans="1:9" x14ac:dyDescent="0.2">
      <c r="A337" s="76">
        <v>42474</v>
      </c>
      <c r="B337" s="77">
        <f t="shared" si="20"/>
        <v>0.59321494513055417</v>
      </c>
      <c r="C337" s="77">
        <v>18329.089800000002</v>
      </c>
      <c r="D337" s="74">
        <v>10873.09</v>
      </c>
      <c r="E337" s="12">
        <v>1.351</v>
      </c>
      <c r="F337" s="59"/>
      <c r="G337" s="12">
        <f t="shared" si="21"/>
        <v>1.351</v>
      </c>
      <c r="H337" s="12">
        <f t="shared" si="22"/>
        <v>1.1935675127298646</v>
      </c>
      <c r="I337" s="12" t="str">
        <f t="shared" si="23"/>
        <v>Apr 16</v>
      </c>
    </row>
    <row r="338" spans="1:9" x14ac:dyDescent="0.2">
      <c r="A338" s="76">
        <v>42475</v>
      </c>
      <c r="B338" s="77">
        <f t="shared" si="20"/>
        <v>0.59908586074289771</v>
      </c>
      <c r="C338" s="77">
        <v>18257.349600000001</v>
      </c>
      <c r="D338" s="74">
        <v>10937.72</v>
      </c>
      <c r="E338" s="12">
        <v>1.3480000000000001</v>
      </c>
      <c r="F338" s="59"/>
      <c r="G338" s="12">
        <f t="shared" si="21"/>
        <v>1.3480000000000001</v>
      </c>
      <c r="H338" s="12">
        <f t="shared" si="22"/>
        <v>1.2053799834074699</v>
      </c>
      <c r="I338" s="12" t="str">
        <f t="shared" si="23"/>
        <v>Apr 16</v>
      </c>
    </row>
    <row r="339" spans="1:9" x14ac:dyDescent="0.2">
      <c r="A339" s="76">
        <v>42478</v>
      </c>
      <c r="B339" s="77">
        <f t="shared" si="20"/>
        <v>0.59641686979968134</v>
      </c>
      <c r="C339" s="77">
        <v>18358.25</v>
      </c>
      <c r="D339" s="74">
        <v>10949.17</v>
      </c>
      <c r="E339" s="12">
        <v>1.353</v>
      </c>
      <c r="F339" s="59"/>
      <c r="G339" s="12">
        <f t="shared" si="21"/>
        <v>1.353</v>
      </c>
      <c r="H339" s="12">
        <f t="shared" si="22"/>
        <v>1.2000098879509364</v>
      </c>
      <c r="I339" s="12" t="str">
        <f t="shared" si="23"/>
        <v>Apr 16</v>
      </c>
    </row>
    <row r="340" spans="1:9" x14ac:dyDescent="0.2">
      <c r="A340" s="76">
        <v>42479</v>
      </c>
      <c r="B340" s="77">
        <f t="shared" si="20"/>
        <v>0.58409862261075129</v>
      </c>
      <c r="C340" s="77">
        <v>18447.980500000001</v>
      </c>
      <c r="D340" s="74">
        <v>10775.44</v>
      </c>
      <c r="E340" s="12">
        <v>1.4059999999999999</v>
      </c>
      <c r="F340" s="59"/>
      <c r="G340" s="12">
        <f t="shared" si="21"/>
        <v>1.4059999999999999</v>
      </c>
      <c r="H340" s="12">
        <f t="shared" si="22"/>
        <v>1.1752251791718158</v>
      </c>
      <c r="I340" s="12" t="str">
        <f t="shared" si="23"/>
        <v>Apr 16</v>
      </c>
    </row>
    <row r="341" spans="1:9" x14ac:dyDescent="0.2">
      <c r="A341" s="76">
        <v>42480</v>
      </c>
      <c r="B341" s="77">
        <f t="shared" si="20"/>
        <v>0.59297818006442726</v>
      </c>
      <c r="C341" s="77">
        <v>18658.359400000001</v>
      </c>
      <c r="D341" s="74">
        <v>11064</v>
      </c>
      <c r="E341" s="12">
        <v>1.3939999999999999</v>
      </c>
      <c r="F341" s="59"/>
      <c r="G341" s="12">
        <f t="shared" si="21"/>
        <v>1.3939999999999999</v>
      </c>
      <c r="H341" s="12">
        <f t="shared" si="22"/>
        <v>1.1930911338162886</v>
      </c>
      <c r="I341" s="12" t="str">
        <f t="shared" si="23"/>
        <v>Apr 16</v>
      </c>
    </row>
    <row r="342" spans="1:9" x14ac:dyDescent="0.2">
      <c r="A342" s="76">
        <v>42481</v>
      </c>
      <c r="B342" s="77">
        <f t="shared" si="20"/>
        <v>0.60031834049255939</v>
      </c>
      <c r="C342" s="77">
        <v>18732.960899999998</v>
      </c>
      <c r="D342" s="74">
        <v>11245.74</v>
      </c>
      <c r="E342" s="12">
        <v>1.4570000000000001</v>
      </c>
      <c r="F342" s="59"/>
      <c r="G342" s="12">
        <f t="shared" si="21"/>
        <v>1.4570000000000001</v>
      </c>
      <c r="H342" s="12">
        <f t="shared" si="22"/>
        <v>1.207859772228316</v>
      </c>
      <c r="I342" s="12" t="str">
        <f t="shared" si="23"/>
        <v>Apr 16</v>
      </c>
    </row>
    <row r="343" spans="1:9" x14ac:dyDescent="0.2">
      <c r="A343" s="76">
        <v>42482</v>
      </c>
      <c r="B343" s="77">
        <f t="shared" si="20"/>
        <v>0.59974669823428572</v>
      </c>
      <c r="C343" s="77">
        <v>18687.039100000002</v>
      </c>
      <c r="D343" s="74">
        <v>11207.49</v>
      </c>
      <c r="E343" s="12">
        <v>1.482</v>
      </c>
      <c r="F343" s="59"/>
      <c r="G343" s="12">
        <f t="shared" si="21"/>
        <v>1.482</v>
      </c>
      <c r="H343" s="12">
        <f t="shared" si="22"/>
        <v>1.2067096096540593</v>
      </c>
      <c r="I343" s="12" t="str">
        <f t="shared" si="23"/>
        <v>Apr 16</v>
      </c>
    </row>
    <row r="344" spans="1:9" x14ac:dyDescent="0.2">
      <c r="A344" s="76">
        <v>42485</v>
      </c>
      <c r="B344" s="77">
        <f t="shared" si="20"/>
        <v>0.58832985871692467</v>
      </c>
      <c r="C344" s="77">
        <v>18403.230500000001</v>
      </c>
      <c r="D344" s="74">
        <v>10827.17</v>
      </c>
      <c r="E344" s="12">
        <v>1.536</v>
      </c>
      <c r="F344" s="59"/>
      <c r="G344" s="12">
        <f t="shared" si="21"/>
        <v>1.536</v>
      </c>
      <c r="H344" s="12">
        <f t="shared" si="22"/>
        <v>1.1837385620467309</v>
      </c>
      <c r="I344" s="12" t="str">
        <f t="shared" si="23"/>
        <v>Apr 16</v>
      </c>
    </row>
    <row r="345" spans="1:9" x14ac:dyDescent="0.2">
      <c r="A345" s="76">
        <v>42486</v>
      </c>
      <c r="B345" s="77">
        <f t="shared" si="20"/>
        <v>0.60007894202560152</v>
      </c>
      <c r="C345" s="77">
        <v>18670.410199999998</v>
      </c>
      <c r="D345" s="74">
        <v>11203.72</v>
      </c>
      <c r="E345" s="12">
        <v>1.538</v>
      </c>
      <c r="F345" s="59"/>
      <c r="G345" s="12">
        <f t="shared" si="21"/>
        <v>1.538</v>
      </c>
      <c r="H345" s="12">
        <f t="shared" si="22"/>
        <v>1.2073780948277317</v>
      </c>
      <c r="I345" s="12" t="str">
        <f t="shared" si="23"/>
        <v>Apr 16</v>
      </c>
    </row>
    <row r="346" spans="1:9" x14ac:dyDescent="0.2">
      <c r="A346" s="76">
        <v>42487</v>
      </c>
      <c r="B346" s="77">
        <f t="shared" si="20"/>
        <v>0.59379692695053465</v>
      </c>
      <c r="C346" s="77">
        <v>18750.6191</v>
      </c>
      <c r="D346" s="74">
        <v>11134.06</v>
      </c>
      <c r="E346" s="12">
        <v>1.512</v>
      </c>
      <c r="F346" s="59"/>
      <c r="G346" s="12">
        <f t="shared" si="21"/>
        <v>1.512</v>
      </c>
      <c r="H346" s="12">
        <f t="shared" si="22"/>
        <v>1.1947384788341917</v>
      </c>
      <c r="I346" s="12" t="str">
        <f t="shared" si="23"/>
        <v>Apr 16</v>
      </c>
    </row>
    <row r="347" spans="1:9" x14ac:dyDescent="0.2">
      <c r="A347" s="76">
        <v>42488</v>
      </c>
      <c r="B347" s="77">
        <f t="shared" si="20"/>
        <v>0.59938732586161703</v>
      </c>
      <c r="C347" s="77">
        <v>18976.710899999998</v>
      </c>
      <c r="D347" s="74">
        <v>11374.4</v>
      </c>
      <c r="E347" s="12">
        <v>1.462</v>
      </c>
      <c r="F347" s="59"/>
      <c r="G347" s="12">
        <f t="shared" si="21"/>
        <v>1.462</v>
      </c>
      <c r="H347" s="12">
        <f t="shared" si="22"/>
        <v>1.2059865409038348</v>
      </c>
      <c r="I347" s="12" t="str">
        <f t="shared" si="23"/>
        <v>Apr 16</v>
      </c>
    </row>
    <row r="348" spans="1:9" x14ac:dyDescent="0.2">
      <c r="A348" s="76">
        <v>42489</v>
      </c>
      <c r="B348" s="77">
        <f t="shared" si="20"/>
        <v>0.59028436266745843</v>
      </c>
      <c r="C348" s="77">
        <v>18600.5605</v>
      </c>
      <c r="D348" s="74">
        <v>10979.62</v>
      </c>
      <c r="E348" s="12">
        <v>1.4990000000000001</v>
      </c>
      <c r="F348" s="59"/>
      <c r="G348" s="12">
        <f t="shared" si="21"/>
        <v>1.4990000000000001</v>
      </c>
      <c r="H348" s="12">
        <f t="shared" si="22"/>
        <v>1.1876710867378373</v>
      </c>
      <c r="I348" s="12" t="str">
        <f t="shared" si="23"/>
        <v>Apr 16</v>
      </c>
    </row>
    <row r="349" spans="1:9" x14ac:dyDescent="0.2">
      <c r="A349" s="76">
        <v>42492</v>
      </c>
      <c r="B349" s="77">
        <f t="shared" si="20"/>
        <v>0.57772651985651835</v>
      </c>
      <c r="C349" s="77">
        <v>18420.220700000002</v>
      </c>
      <c r="D349" s="74">
        <v>10641.85</v>
      </c>
      <c r="E349" s="12">
        <v>1.4850000000000001</v>
      </c>
      <c r="F349" s="59"/>
      <c r="G349" s="12">
        <f t="shared" si="21"/>
        <v>1.4850000000000001</v>
      </c>
      <c r="H349" s="12">
        <f t="shared" si="22"/>
        <v>1.1624043038758383</v>
      </c>
      <c r="I349" s="12" t="str">
        <f t="shared" si="23"/>
        <v>May 16</v>
      </c>
    </row>
    <row r="350" spans="1:9" x14ac:dyDescent="0.2">
      <c r="A350" s="76">
        <v>42493</v>
      </c>
      <c r="B350" s="77">
        <f t="shared" si="20"/>
        <v>0.57050637897026857</v>
      </c>
      <c r="C350" s="77">
        <v>17966.8105</v>
      </c>
      <c r="D350" s="74">
        <v>10250.18</v>
      </c>
      <c r="E350" s="12">
        <v>1.47</v>
      </c>
      <c r="F350" s="59"/>
      <c r="G350" s="12">
        <f t="shared" si="21"/>
        <v>1.47</v>
      </c>
      <c r="H350" s="12">
        <f t="shared" si="22"/>
        <v>1.1478771486348931</v>
      </c>
      <c r="I350" s="12" t="str">
        <f t="shared" si="23"/>
        <v>May 16</v>
      </c>
    </row>
    <row r="351" spans="1:9" x14ac:dyDescent="0.2">
      <c r="A351" s="76">
        <v>42494</v>
      </c>
      <c r="B351" s="77">
        <f t="shared" si="20"/>
        <v>0.56569729798606516</v>
      </c>
      <c r="C351" s="77">
        <v>17935.669900000001</v>
      </c>
      <c r="D351" s="74">
        <v>10146.16</v>
      </c>
      <c r="E351" s="12">
        <v>1.484</v>
      </c>
      <c r="F351" s="59"/>
      <c r="G351" s="12">
        <f t="shared" si="21"/>
        <v>1.484</v>
      </c>
      <c r="H351" s="12">
        <f t="shared" si="22"/>
        <v>1.1382011233156575</v>
      </c>
      <c r="I351" s="12" t="str">
        <f t="shared" si="23"/>
        <v>May 16</v>
      </c>
    </row>
    <row r="352" spans="1:9" x14ac:dyDescent="0.2">
      <c r="A352" s="76">
        <v>42495</v>
      </c>
      <c r="B352" s="77">
        <f t="shared" si="20"/>
        <v>0.55486751086833752</v>
      </c>
      <c r="C352" s="77">
        <v>17923.900399999999</v>
      </c>
      <c r="D352" s="74">
        <v>9945.39</v>
      </c>
      <c r="E352" s="12">
        <v>1.4970000000000001</v>
      </c>
      <c r="F352" s="59"/>
      <c r="G352" s="12">
        <f t="shared" si="21"/>
        <v>1.4970000000000001</v>
      </c>
      <c r="H352" s="12">
        <f t="shared" si="22"/>
        <v>1.1164112439816913</v>
      </c>
      <c r="I352" s="12" t="str">
        <f t="shared" si="23"/>
        <v>May 16</v>
      </c>
    </row>
    <row r="353" spans="1:9" x14ac:dyDescent="0.2">
      <c r="A353" s="76">
        <v>42496</v>
      </c>
      <c r="B353" s="77">
        <f t="shared" si="20"/>
        <v>0.56027470754479314</v>
      </c>
      <c r="C353" s="77">
        <v>17842.800800000001</v>
      </c>
      <c r="D353" s="74">
        <v>9996.8700000000008</v>
      </c>
      <c r="E353" s="12">
        <v>1.4930000000000001</v>
      </c>
      <c r="F353" s="59"/>
      <c r="G353" s="12">
        <f t="shared" si="21"/>
        <v>1.4930000000000001</v>
      </c>
      <c r="H353" s="12">
        <f t="shared" si="22"/>
        <v>1.1272906972741872</v>
      </c>
      <c r="I353" s="12" t="str">
        <f t="shared" si="23"/>
        <v>May 16</v>
      </c>
    </row>
    <row r="354" spans="1:9" x14ac:dyDescent="0.2">
      <c r="A354" s="76">
        <v>42499</v>
      </c>
      <c r="B354" s="77">
        <f t="shared" si="20"/>
        <v>0.55593694123253945</v>
      </c>
      <c r="C354" s="77">
        <v>17685.800800000001</v>
      </c>
      <c r="D354" s="74">
        <v>9832.19</v>
      </c>
      <c r="E354" s="12">
        <v>1.478</v>
      </c>
      <c r="F354" s="59"/>
      <c r="G354" s="12">
        <f t="shared" si="21"/>
        <v>1.478</v>
      </c>
      <c r="H354" s="12">
        <f t="shared" si="22"/>
        <v>1.1185629722048525</v>
      </c>
      <c r="I354" s="12" t="str">
        <f t="shared" si="23"/>
        <v>May 16</v>
      </c>
    </row>
    <row r="355" spans="1:9" x14ac:dyDescent="0.2">
      <c r="A355" s="76">
        <v>42500</v>
      </c>
      <c r="B355" s="77">
        <f t="shared" si="20"/>
        <v>0.55225894875519299</v>
      </c>
      <c r="C355" s="77">
        <v>17934.720700000002</v>
      </c>
      <c r="D355" s="74">
        <v>9904.61</v>
      </c>
      <c r="E355" s="12">
        <v>1.494</v>
      </c>
      <c r="F355" s="59"/>
      <c r="G355" s="12">
        <f t="shared" si="21"/>
        <v>1.494</v>
      </c>
      <c r="H355" s="12">
        <f t="shared" si="22"/>
        <v>1.1111627332711225</v>
      </c>
      <c r="I355" s="12" t="str">
        <f t="shared" si="23"/>
        <v>May 16</v>
      </c>
    </row>
    <row r="356" spans="1:9" x14ac:dyDescent="0.2">
      <c r="A356" s="76">
        <v>42501</v>
      </c>
      <c r="B356" s="77">
        <f t="shared" si="20"/>
        <v>0.54643384736404266</v>
      </c>
      <c r="C356" s="77">
        <v>17698.080099999999</v>
      </c>
      <c r="D356" s="74">
        <v>9670.83</v>
      </c>
      <c r="E356" s="12">
        <v>1.4690000000000001</v>
      </c>
      <c r="F356" s="59"/>
      <c r="G356" s="12">
        <f t="shared" si="21"/>
        <v>1.4690000000000001</v>
      </c>
      <c r="H356" s="12">
        <f t="shared" si="22"/>
        <v>1.0994424422772662</v>
      </c>
      <c r="I356" s="12" t="str">
        <f t="shared" si="23"/>
        <v>May 16</v>
      </c>
    </row>
    <row r="357" spans="1:9" x14ac:dyDescent="0.2">
      <c r="A357" s="76">
        <v>42502</v>
      </c>
      <c r="B357" s="77">
        <f t="shared" si="20"/>
        <v>0.54803824344543117</v>
      </c>
      <c r="C357" s="77">
        <v>17651.359400000001</v>
      </c>
      <c r="D357" s="74">
        <v>9673.6200000000008</v>
      </c>
      <c r="E357" s="12">
        <v>1.506</v>
      </c>
      <c r="F357" s="59"/>
      <c r="G357" s="12">
        <f t="shared" si="21"/>
        <v>1.506</v>
      </c>
      <c r="H357" s="12">
        <f t="shared" si="22"/>
        <v>1.1026705386966424</v>
      </c>
      <c r="I357" s="12" t="str">
        <f t="shared" si="23"/>
        <v>May 16</v>
      </c>
    </row>
    <row r="358" spans="1:9" x14ac:dyDescent="0.2">
      <c r="A358" s="76">
        <v>42503</v>
      </c>
      <c r="B358" s="77">
        <f t="shared" si="20"/>
        <v>0.54740730467813969</v>
      </c>
      <c r="C358" s="77">
        <v>17729.449199999999</v>
      </c>
      <c r="D358" s="74">
        <v>9705.23</v>
      </c>
      <c r="E358" s="12">
        <v>1.4790000000000001</v>
      </c>
      <c r="F358" s="59"/>
      <c r="G358" s="12">
        <f t="shared" si="21"/>
        <v>1.4790000000000001</v>
      </c>
      <c r="H358" s="12">
        <f t="shared" si="22"/>
        <v>1.1014010696427312</v>
      </c>
      <c r="I358" s="12" t="str">
        <f t="shared" si="23"/>
        <v>May 16</v>
      </c>
    </row>
    <row r="359" spans="1:9" x14ac:dyDescent="0.2">
      <c r="A359" s="76">
        <v>42506</v>
      </c>
      <c r="B359" s="77">
        <f t="shared" si="20"/>
        <v>0.54419007657966434</v>
      </c>
      <c r="C359" s="77">
        <v>17737.019499999999</v>
      </c>
      <c r="D359" s="74">
        <v>9652.31</v>
      </c>
      <c r="E359" s="12">
        <v>1.4850000000000001</v>
      </c>
      <c r="F359" s="59"/>
      <c r="G359" s="12">
        <f t="shared" si="21"/>
        <v>1.4850000000000001</v>
      </c>
      <c r="H359" s="12">
        <f t="shared" si="22"/>
        <v>1.0949279034305468</v>
      </c>
      <c r="I359" s="12" t="str">
        <f t="shared" si="23"/>
        <v>May 16</v>
      </c>
    </row>
    <row r="360" spans="1:9" x14ac:dyDescent="0.2">
      <c r="A360" s="76">
        <v>42507</v>
      </c>
      <c r="B360" s="77">
        <f t="shared" si="20"/>
        <v>0.54349589864343839</v>
      </c>
      <c r="C360" s="77">
        <v>17498.8809</v>
      </c>
      <c r="D360" s="74">
        <v>9510.57</v>
      </c>
      <c r="E360" s="12">
        <v>1.4510000000000001</v>
      </c>
      <c r="F360" s="59"/>
      <c r="G360" s="12">
        <f t="shared" si="21"/>
        <v>1.4510000000000001</v>
      </c>
      <c r="H360" s="12">
        <f t="shared" si="22"/>
        <v>1.0935311951386633</v>
      </c>
      <c r="I360" s="12" t="str">
        <f t="shared" si="23"/>
        <v>May 16</v>
      </c>
    </row>
    <row r="361" spans="1:9" x14ac:dyDescent="0.2">
      <c r="A361" s="76">
        <v>42508</v>
      </c>
      <c r="B361" s="77">
        <f t="shared" si="20"/>
        <v>0.54842717036858946</v>
      </c>
      <c r="C361" s="77">
        <v>17713.6191</v>
      </c>
      <c r="D361" s="74">
        <v>9714.6299999999992</v>
      </c>
      <c r="E361" s="12">
        <v>1.488</v>
      </c>
      <c r="F361" s="59"/>
      <c r="G361" s="12">
        <f t="shared" si="21"/>
        <v>1.488</v>
      </c>
      <c r="H361" s="12">
        <f t="shared" si="22"/>
        <v>1.1034530721511993</v>
      </c>
      <c r="I361" s="12" t="str">
        <f t="shared" si="23"/>
        <v>May 16</v>
      </c>
    </row>
    <row r="362" spans="1:9" x14ac:dyDescent="0.2">
      <c r="A362" s="76">
        <v>42509</v>
      </c>
      <c r="B362" s="77">
        <f t="shared" si="20"/>
        <v>0.55616177095054897</v>
      </c>
      <c r="C362" s="77">
        <v>17545.5605</v>
      </c>
      <c r="D362" s="74">
        <v>9758.17</v>
      </c>
      <c r="E362" s="12">
        <v>1.51</v>
      </c>
      <c r="F362" s="59"/>
      <c r="G362" s="12">
        <f t="shared" si="21"/>
        <v>1.51</v>
      </c>
      <c r="H362" s="12">
        <f t="shared" si="22"/>
        <v>1.119015336814873</v>
      </c>
      <c r="I362" s="12" t="str">
        <f t="shared" si="23"/>
        <v>May 16</v>
      </c>
    </row>
    <row r="363" spans="1:9" x14ac:dyDescent="0.2">
      <c r="A363" s="76">
        <v>42510</v>
      </c>
      <c r="B363" s="77">
        <f t="shared" si="20"/>
        <v>0.55976388426600376</v>
      </c>
      <c r="C363" s="77">
        <v>17812.349600000001</v>
      </c>
      <c r="D363" s="74">
        <v>9970.7099999999991</v>
      </c>
      <c r="E363" s="12">
        <v>1.4890000000000001</v>
      </c>
      <c r="F363" s="59"/>
      <c r="G363" s="12">
        <f t="shared" si="21"/>
        <v>1.4890000000000001</v>
      </c>
      <c r="H363" s="12">
        <f t="shared" si="22"/>
        <v>1.1262629044390371</v>
      </c>
      <c r="I363" s="12" t="str">
        <f t="shared" si="23"/>
        <v>May 16</v>
      </c>
    </row>
    <row r="364" spans="1:9" x14ac:dyDescent="0.2">
      <c r="A364" s="76">
        <v>42513</v>
      </c>
      <c r="B364" s="77">
        <f t="shared" si="20"/>
        <v>0.55105603811898107</v>
      </c>
      <c r="C364" s="77">
        <v>17325.080099999999</v>
      </c>
      <c r="D364" s="74">
        <v>9547.09</v>
      </c>
      <c r="E364" s="12">
        <v>1.492</v>
      </c>
      <c r="F364" s="59"/>
      <c r="G364" s="12">
        <f t="shared" si="21"/>
        <v>1.492</v>
      </c>
      <c r="H364" s="12">
        <f t="shared" si="22"/>
        <v>1.108742438455752</v>
      </c>
      <c r="I364" s="12" t="str">
        <f t="shared" si="23"/>
        <v>May 16</v>
      </c>
    </row>
    <row r="365" spans="1:9" x14ac:dyDescent="0.2">
      <c r="A365" s="76">
        <v>42514</v>
      </c>
      <c r="B365" s="77">
        <f t="shared" si="20"/>
        <v>0.56233112579881506</v>
      </c>
      <c r="C365" s="77">
        <v>17903.970700000002</v>
      </c>
      <c r="D365" s="74">
        <v>10067.959999999999</v>
      </c>
      <c r="E365" s="12">
        <v>1.4279999999999999</v>
      </c>
      <c r="F365" s="59"/>
      <c r="G365" s="12">
        <f t="shared" si="21"/>
        <v>1.4279999999999999</v>
      </c>
      <c r="H365" s="12">
        <f t="shared" si="22"/>
        <v>1.1314282768155204</v>
      </c>
      <c r="I365" s="12" t="str">
        <f t="shared" si="23"/>
        <v>May 16</v>
      </c>
    </row>
    <row r="366" spans="1:9" x14ac:dyDescent="0.2">
      <c r="A366" s="76">
        <v>42515</v>
      </c>
      <c r="B366" s="77">
        <f t="shared" si="20"/>
        <v>0.5699394199034441</v>
      </c>
      <c r="C366" s="77">
        <v>18201.390599999999</v>
      </c>
      <c r="D366" s="74">
        <v>10373.69</v>
      </c>
      <c r="E366" s="12">
        <v>1.3580000000000001</v>
      </c>
      <c r="F366" s="59"/>
      <c r="G366" s="12">
        <f t="shared" si="21"/>
        <v>1.3580000000000001</v>
      </c>
      <c r="H366" s="12">
        <f t="shared" si="22"/>
        <v>1.1467364087921699</v>
      </c>
      <c r="I366" s="12" t="str">
        <f t="shared" si="23"/>
        <v>May 16</v>
      </c>
    </row>
    <row r="367" spans="1:9" x14ac:dyDescent="0.2">
      <c r="A367" s="76">
        <v>42516</v>
      </c>
      <c r="B367" s="77">
        <f t="shared" si="20"/>
        <v>0.56329390787956413</v>
      </c>
      <c r="C367" s="77">
        <v>18216.919900000001</v>
      </c>
      <c r="D367" s="74">
        <v>10261.48</v>
      </c>
      <c r="E367" s="12">
        <v>1.3759999999999999</v>
      </c>
      <c r="F367" s="59"/>
      <c r="G367" s="12">
        <f t="shared" si="21"/>
        <v>1.3759999999999999</v>
      </c>
      <c r="H367" s="12">
        <f t="shared" si="22"/>
        <v>1.1333654252687975</v>
      </c>
      <c r="I367" s="12" t="str">
        <f t="shared" si="23"/>
        <v>May 16</v>
      </c>
    </row>
    <row r="368" spans="1:9" x14ac:dyDescent="0.2">
      <c r="A368" s="76">
        <v>42517</v>
      </c>
      <c r="B368" s="77">
        <f t="shared" si="20"/>
        <v>0.56198344798895927</v>
      </c>
      <c r="C368" s="77">
        <v>18186.140599999999</v>
      </c>
      <c r="D368" s="74">
        <v>10220.31</v>
      </c>
      <c r="E368" s="12">
        <v>1.363</v>
      </c>
      <c r="F368" s="59"/>
      <c r="G368" s="12">
        <f t="shared" si="21"/>
        <v>1.363</v>
      </c>
      <c r="H368" s="12">
        <f t="shared" si="22"/>
        <v>1.1307287379010893</v>
      </c>
      <c r="I368" s="12" t="str">
        <f t="shared" si="23"/>
        <v>May 16</v>
      </c>
    </row>
    <row r="369" spans="1:9" x14ac:dyDescent="0.2">
      <c r="A369" s="76">
        <v>42520</v>
      </c>
      <c r="B369" s="77">
        <f t="shared" si="20"/>
        <v>0.56151419382448053</v>
      </c>
      <c r="C369" s="77">
        <v>18291.3809</v>
      </c>
      <c r="D369" s="74">
        <v>10270.870000000001</v>
      </c>
      <c r="E369" s="12">
        <v>1.367</v>
      </c>
      <c r="F369" s="59"/>
      <c r="G369" s="12">
        <f t="shared" si="21"/>
        <v>1.367</v>
      </c>
      <c r="H369" s="12">
        <f t="shared" si="22"/>
        <v>1.1297845834583657</v>
      </c>
      <c r="I369" s="12" t="str">
        <f t="shared" si="23"/>
        <v>May 16</v>
      </c>
    </row>
    <row r="370" spans="1:9" x14ac:dyDescent="0.2">
      <c r="A370" s="76">
        <v>42521</v>
      </c>
      <c r="B370" s="77">
        <f t="shared" si="20"/>
        <v>0.5507457594208125</v>
      </c>
      <c r="C370" s="77">
        <v>18025.25</v>
      </c>
      <c r="D370" s="74">
        <v>9927.33</v>
      </c>
      <c r="E370" s="12">
        <v>1.3720000000000001</v>
      </c>
      <c r="F370" s="59"/>
      <c r="G370" s="12">
        <f t="shared" si="21"/>
        <v>1.3720000000000001</v>
      </c>
      <c r="H370" s="12">
        <f t="shared" si="22"/>
        <v>1.1081181477546056</v>
      </c>
      <c r="I370" s="12" t="str">
        <f t="shared" si="23"/>
        <v>May 16</v>
      </c>
    </row>
    <row r="371" spans="1:9" x14ac:dyDescent="0.2">
      <c r="A371" s="76">
        <v>42522</v>
      </c>
      <c r="B371" s="77">
        <f t="shared" si="20"/>
        <v>0.54574319688826067</v>
      </c>
      <c r="C371" s="77">
        <v>17810.849600000001</v>
      </c>
      <c r="D371" s="74">
        <v>9720.15</v>
      </c>
      <c r="E371" s="12">
        <v>1.391</v>
      </c>
      <c r="F371" s="59"/>
      <c r="G371" s="12">
        <f t="shared" si="21"/>
        <v>1.391</v>
      </c>
      <c r="H371" s="12">
        <f t="shared" si="22"/>
        <v>1.0980528313490328</v>
      </c>
      <c r="I371" s="12" t="str">
        <f t="shared" si="23"/>
        <v>Jun 16</v>
      </c>
    </row>
    <row r="372" spans="1:9" x14ac:dyDescent="0.2">
      <c r="A372" s="76">
        <v>42523</v>
      </c>
      <c r="B372" s="77">
        <f t="shared" si="20"/>
        <v>0.54229452793414745</v>
      </c>
      <c r="C372" s="77">
        <v>17767.300800000001</v>
      </c>
      <c r="D372" s="74">
        <v>9635.11</v>
      </c>
      <c r="E372" s="12">
        <v>1.38</v>
      </c>
      <c r="F372" s="59"/>
      <c r="G372" s="12">
        <f t="shared" si="21"/>
        <v>1.38</v>
      </c>
      <c r="H372" s="12">
        <f t="shared" si="22"/>
        <v>1.0911139987056917</v>
      </c>
      <c r="I372" s="12" t="str">
        <f t="shared" si="23"/>
        <v>Jun 16</v>
      </c>
    </row>
    <row r="373" spans="1:9" x14ac:dyDescent="0.2">
      <c r="A373" s="76">
        <v>42524</v>
      </c>
      <c r="B373" s="77">
        <f t="shared" si="20"/>
        <v>0.53507298945101722</v>
      </c>
      <c r="C373" s="77">
        <v>17495.089800000002</v>
      </c>
      <c r="D373" s="74">
        <v>9361.15</v>
      </c>
      <c r="E373" s="12">
        <v>1.335</v>
      </c>
      <c r="F373" s="59"/>
      <c r="G373" s="12">
        <f t="shared" si="21"/>
        <v>1.335</v>
      </c>
      <c r="H373" s="12">
        <f t="shared" si="22"/>
        <v>1.0765840314549582</v>
      </c>
      <c r="I373" s="12" t="str">
        <f t="shared" si="23"/>
        <v>Jun 16</v>
      </c>
    </row>
    <row r="374" spans="1:9" x14ac:dyDescent="0.2">
      <c r="A374" s="76">
        <v>42527</v>
      </c>
      <c r="B374" s="77">
        <f t="shared" si="20"/>
        <v>0.52842496453900711</v>
      </c>
      <c r="C374" s="77">
        <v>17625</v>
      </c>
      <c r="D374" s="74">
        <v>9313.49</v>
      </c>
      <c r="E374" s="12">
        <v>1.395</v>
      </c>
      <c r="F374" s="59"/>
      <c r="G374" s="12">
        <f t="shared" si="21"/>
        <v>1.395</v>
      </c>
      <c r="H374" s="12">
        <f t="shared" si="22"/>
        <v>1.0632079919200004</v>
      </c>
      <c r="I374" s="12" t="str">
        <f t="shared" si="23"/>
        <v>Jun 16</v>
      </c>
    </row>
    <row r="375" spans="1:9" x14ac:dyDescent="0.2">
      <c r="A375" s="76">
        <v>42528</v>
      </c>
      <c r="B375" s="77">
        <f t="shared" si="20"/>
        <v>0.53297851092817483</v>
      </c>
      <c r="C375" s="77">
        <v>17975.4902</v>
      </c>
      <c r="D375" s="74">
        <v>9580.5499999999993</v>
      </c>
      <c r="E375" s="12">
        <v>1.347</v>
      </c>
      <c r="F375" s="59"/>
      <c r="G375" s="12">
        <f t="shared" si="21"/>
        <v>1.347</v>
      </c>
      <c r="H375" s="12">
        <f t="shared" si="22"/>
        <v>1.0723698734309641</v>
      </c>
      <c r="I375" s="12" t="str">
        <f t="shared" si="23"/>
        <v>Jun 16</v>
      </c>
    </row>
    <row r="376" spans="1:9" x14ac:dyDescent="0.2">
      <c r="A376" s="76">
        <v>42529</v>
      </c>
      <c r="B376" s="77">
        <f t="shared" si="20"/>
        <v>0.52263580172245439</v>
      </c>
      <c r="C376" s="77">
        <v>17909.699199999999</v>
      </c>
      <c r="D376" s="74">
        <v>9360.25</v>
      </c>
      <c r="E376" s="12">
        <v>1.32</v>
      </c>
      <c r="F376" s="59"/>
      <c r="G376" s="12">
        <f t="shared" si="21"/>
        <v>1.32</v>
      </c>
      <c r="H376" s="12">
        <f t="shared" si="22"/>
        <v>1.0515600104919189</v>
      </c>
      <c r="I376" s="12" t="str">
        <f t="shared" si="23"/>
        <v>Jun 16</v>
      </c>
    </row>
    <row r="377" spans="1:9" x14ac:dyDescent="0.2">
      <c r="A377" s="76">
        <v>42530</v>
      </c>
      <c r="B377" s="77">
        <f t="shared" si="20"/>
        <v>0.52240217395287758</v>
      </c>
      <c r="C377" s="77">
        <v>17763.8809</v>
      </c>
      <c r="D377" s="74">
        <v>9279.89</v>
      </c>
      <c r="E377" s="12">
        <v>1.306</v>
      </c>
      <c r="F377" s="59"/>
      <c r="G377" s="12">
        <f t="shared" si="21"/>
        <v>1.306</v>
      </c>
      <c r="H377" s="12">
        <f t="shared" si="22"/>
        <v>1.0510899439197137</v>
      </c>
      <c r="I377" s="12" t="str">
        <f t="shared" si="23"/>
        <v>Jun 16</v>
      </c>
    </row>
    <row r="378" spans="1:9" x14ac:dyDescent="0.2">
      <c r="A378" s="76">
        <v>42531</v>
      </c>
      <c r="B378" s="77">
        <f t="shared" si="20"/>
        <v>0.51479015949862439</v>
      </c>
      <c r="C378" s="77">
        <v>17120.160199999998</v>
      </c>
      <c r="D378" s="74">
        <v>8813.2900000000009</v>
      </c>
      <c r="E378" s="12">
        <v>1.3109999999999999</v>
      </c>
      <c r="F378" s="59"/>
      <c r="G378" s="12">
        <f t="shared" si="21"/>
        <v>1.3109999999999999</v>
      </c>
      <c r="H378" s="12">
        <f t="shared" si="22"/>
        <v>1.0357743264801915</v>
      </c>
      <c r="I378" s="12" t="str">
        <f t="shared" si="23"/>
        <v>Jun 16</v>
      </c>
    </row>
    <row r="379" spans="1:9" x14ac:dyDescent="0.2">
      <c r="A379" s="76">
        <v>42534</v>
      </c>
      <c r="B379" s="77">
        <f t="shared" si="20"/>
        <v>0.49868519299072089</v>
      </c>
      <c r="C379" s="77">
        <v>16621.8691</v>
      </c>
      <c r="D379" s="74">
        <v>8289.08</v>
      </c>
      <c r="E379" s="12">
        <v>1.377</v>
      </c>
      <c r="F379" s="59"/>
      <c r="G379" s="12">
        <f t="shared" si="21"/>
        <v>1.377</v>
      </c>
      <c r="H379" s="12">
        <f t="shared" si="22"/>
        <v>1.0033706168716856</v>
      </c>
      <c r="I379" s="12" t="str">
        <f t="shared" si="23"/>
        <v>Jun 16</v>
      </c>
    </row>
    <row r="380" spans="1:9" x14ac:dyDescent="0.2">
      <c r="A380" s="76">
        <v>42535</v>
      </c>
      <c r="B380" s="77">
        <f t="shared" si="20"/>
        <v>0.4932442727430551</v>
      </c>
      <c r="C380" s="77">
        <v>16271.3496</v>
      </c>
      <c r="D380" s="74">
        <v>8025.75</v>
      </c>
      <c r="E380" s="12">
        <v>1.4390000000000001</v>
      </c>
      <c r="F380" s="59"/>
      <c r="G380" s="12">
        <f t="shared" si="21"/>
        <v>1.4390000000000001</v>
      </c>
      <c r="H380" s="12">
        <f t="shared" si="22"/>
        <v>0.9924233106713356</v>
      </c>
      <c r="I380" s="12" t="str">
        <f t="shared" si="23"/>
        <v>Jun 16</v>
      </c>
    </row>
    <row r="381" spans="1:9" x14ac:dyDescent="0.2">
      <c r="A381" s="76">
        <v>42536</v>
      </c>
      <c r="B381" s="77">
        <f t="shared" si="20"/>
        <v>0.49763743373966374</v>
      </c>
      <c r="C381" s="77">
        <v>16513.970700000002</v>
      </c>
      <c r="D381" s="74">
        <v>8217.9699999999993</v>
      </c>
      <c r="E381" s="12">
        <v>1.429</v>
      </c>
      <c r="F381" s="59"/>
      <c r="G381" s="12">
        <f t="shared" si="21"/>
        <v>1.429</v>
      </c>
      <c r="H381" s="12">
        <f t="shared" si="22"/>
        <v>1.0012624916238486</v>
      </c>
      <c r="I381" s="12" t="str">
        <f t="shared" si="23"/>
        <v>Jun 16</v>
      </c>
    </row>
    <row r="382" spans="1:9" x14ac:dyDescent="0.2">
      <c r="A382" s="76">
        <v>42537</v>
      </c>
      <c r="B382" s="77">
        <f t="shared" si="20"/>
        <v>0.49561884562359493</v>
      </c>
      <c r="C382" s="77">
        <v>16351.9004</v>
      </c>
      <c r="D382" s="74">
        <v>8104.31</v>
      </c>
      <c r="E382" s="12">
        <v>1.4830000000000001</v>
      </c>
      <c r="F382" s="59"/>
      <c r="G382" s="12">
        <f t="shared" si="21"/>
        <v>1.4830000000000001</v>
      </c>
      <c r="H382" s="12">
        <f t="shared" si="22"/>
        <v>0.9972010275344837</v>
      </c>
      <c r="I382" s="12" t="str">
        <f t="shared" si="23"/>
        <v>Jun 16</v>
      </c>
    </row>
    <row r="383" spans="1:9" x14ac:dyDescent="0.2">
      <c r="A383" s="76">
        <v>42538</v>
      </c>
      <c r="B383" s="77">
        <f t="shared" si="20"/>
        <v>0.51098518431620943</v>
      </c>
      <c r="C383" s="77">
        <v>16923.289100000002</v>
      </c>
      <c r="D383" s="74">
        <v>8647.5499999999993</v>
      </c>
      <c r="E383" s="12">
        <v>1.446</v>
      </c>
      <c r="F383" s="59"/>
      <c r="G383" s="12">
        <f t="shared" si="21"/>
        <v>1.446</v>
      </c>
      <c r="H383" s="12">
        <f t="shared" si="22"/>
        <v>1.0281185942675204</v>
      </c>
      <c r="I383" s="12" t="str">
        <f t="shared" si="23"/>
        <v>Jun 16</v>
      </c>
    </row>
    <row r="384" spans="1:9" x14ac:dyDescent="0.2">
      <c r="A384" s="76">
        <v>42541</v>
      </c>
      <c r="B384" s="77">
        <f t="shared" si="20"/>
        <v>0.51264966966912839</v>
      </c>
      <c r="C384" s="77">
        <v>17353.449199999999</v>
      </c>
      <c r="D384" s="74">
        <v>8896.24</v>
      </c>
      <c r="E384" s="12">
        <v>1.37</v>
      </c>
      <c r="F384" s="59"/>
      <c r="G384" s="12">
        <f t="shared" si="21"/>
        <v>1.37</v>
      </c>
      <c r="H384" s="12">
        <f t="shared" si="22"/>
        <v>1.0314675922301755</v>
      </c>
      <c r="I384" s="12" t="str">
        <f t="shared" si="23"/>
        <v>Jun 16</v>
      </c>
    </row>
    <row r="385" spans="1:9" x14ac:dyDescent="0.2">
      <c r="A385" s="76">
        <v>42542</v>
      </c>
      <c r="B385" s="77">
        <f t="shared" si="20"/>
        <v>0.51873970891649668</v>
      </c>
      <c r="C385" s="77">
        <v>17431.169900000001</v>
      </c>
      <c r="D385" s="74">
        <v>9042.24</v>
      </c>
      <c r="E385" s="12">
        <v>1.3680000000000001</v>
      </c>
      <c r="F385" s="59"/>
      <c r="G385" s="12">
        <f t="shared" si="21"/>
        <v>1.3680000000000001</v>
      </c>
      <c r="H385" s="12">
        <f t="shared" si="22"/>
        <v>1.0437209466956616</v>
      </c>
      <c r="I385" s="12" t="str">
        <f t="shared" si="23"/>
        <v>Jun 16</v>
      </c>
    </row>
    <row r="386" spans="1:9" x14ac:dyDescent="0.2">
      <c r="A386" s="76">
        <v>42543</v>
      </c>
      <c r="B386" s="77">
        <f t="shared" si="20"/>
        <v>0.5223326924516184</v>
      </c>
      <c r="C386" s="77">
        <v>17323.269499999999</v>
      </c>
      <c r="D386" s="74">
        <v>9048.51</v>
      </c>
      <c r="E386" s="12">
        <v>1.361</v>
      </c>
      <c r="F386" s="59"/>
      <c r="G386" s="12">
        <f t="shared" si="21"/>
        <v>1.361</v>
      </c>
      <c r="H386" s="12">
        <f t="shared" si="22"/>
        <v>1.0509501449087153</v>
      </c>
      <c r="I386" s="12" t="str">
        <f t="shared" si="23"/>
        <v>Jun 16</v>
      </c>
    </row>
    <row r="387" spans="1:9" x14ac:dyDescent="0.2">
      <c r="A387" s="76">
        <v>42544</v>
      </c>
      <c r="B387" s="77">
        <f t="shared" si="20"/>
        <v>0.53319210790720617</v>
      </c>
      <c r="C387" s="77">
        <v>17966.169900000001</v>
      </c>
      <c r="D387" s="74">
        <v>9579.42</v>
      </c>
      <c r="E387" s="12">
        <v>1.3260000000000001</v>
      </c>
      <c r="F387" s="59"/>
      <c r="G387" s="12">
        <f t="shared" si="21"/>
        <v>1.3260000000000001</v>
      </c>
      <c r="H387" s="12">
        <f t="shared" si="22"/>
        <v>1.0727996374095721</v>
      </c>
      <c r="I387" s="12" t="str">
        <f t="shared" si="23"/>
        <v>Jun 16</v>
      </c>
    </row>
    <row r="388" spans="1:9" x14ac:dyDescent="0.2">
      <c r="A388" s="76">
        <v>42545</v>
      </c>
      <c r="B388" s="77">
        <f t="shared" ref="B388:B451" si="24">D388/C388</f>
        <v>0.47473037322965289</v>
      </c>
      <c r="C388" s="77">
        <v>15723.809600000001</v>
      </c>
      <c r="D388" s="74">
        <v>7464.57</v>
      </c>
      <c r="E388" s="12">
        <v>1.4830000000000001</v>
      </c>
      <c r="F388" s="59"/>
      <c r="G388" s="12">
        <f t="shared" ref="G388:G451" si="25">E388</f>
        <v>1.4830000000000001</v>
      </c>
      <c r="H388" s="12">
        <f t="shared" ref="H388:H451" si="26">B388/$J$1</f>
        <v>0.95517275052525075</v>
      </c>
      <c r="I388" s="12" t="str">
        <f t="shared" ref="I388:I451" si="27">TEXT(A388, "mmm") &amp; " " &amp; TEXT(A388, "yy")</f>
        <v>Jun 16</v>
      </c>
    </row>
    <row r="389" spans="1:9" x14ac:dyDescent="0.2">
      <c r="A389" s="76">
        <v>42548</v>
      </c>
      <c r="B389" s="77">
        <f t="shared" si="24"/>
        <v>0.44858569657931635</v>
      </c>
      <c r="C389" s="77">
        <v>15103.580099999999</v>
      </c>
      <c r="D389" s="74">
        <v>6775.25</v>
      </c>
      <c r="E389" s="12">
        <v>1.427</v>
      </c>
      <c r="F389" s="59"/>
      <c r="G389" s="12">
        <f t="shared" si="25"/>
        <v>1.427</v>
      </c>
      <c r="H389" s="12">
        <f t="shared" si="26"/>
        <v>0.90256882181977782</v>
      </c>
      <c r="I389" s="12" t="str">
        <f t="shared" si="27"/>
        <v>Jun 16</v>
      </c>
    </row>
    <row r="390" spans="1:9" x14ac:dyDescent="0.2">
      <c r="A390" s="76">
        <v>42549</v>
      </c>
      <c r="B390" s="77">
        <f t="shared" si="24"/>
        <v>0.44806372384365395</v>
      </c>
      <c r="C390" s="77">
        <v>15601.6201</v>
      </c>
      <c r="D390" s="74">
        <v>6990.52</v>
      </c>
      <c r="E390" s="12">
        <v>1.325</v>
      </c>
      <c r="F390" s="59"/>
      <c r="G390" s="12">
        <f t="shared" si="25"/>
        <v>1.325</v>
      </c>
      <c r="H390" s="12">
        <f t="shared" si="26"/>
        <v>0.90151859591948413</v>
      </c>
      <c r="I390" s="12" t="str">
        <f t="shared" si="27"/>
        <v>Jun 16</v>
      </c>
    </row>
    <row r="391" spans="1:9" x14ac:dyDescent="0.2">
      <c r="A391" s="76">
        <v>42550</v>
      </c>
      <c r="B391" s="77">
        <f t="shared" si="24"/>
        <v>0.44056505748564251</v>
      </c>
      <c r="C391" s="77">
        <v>15946.929700000001</v>
      </c>
      <c r="D391" s="74">
        <v>7025.66</v>
      </c>
      <c r="E391" s="12">
        <v>1.3</v>
      </c>
      <c r="F391" s="59"/>
      <c r="G391" s="12">
        <f t="shared" si="25"/>
        <v>1.3</v>
      </c>
      <c r="H391" s="12">
        <f t="shared" si="26"/>
        <v>0.88643103848825133</v>
      </c>
      <c r="I391" s="12" t="str">
        <f t="shared" si="27"/>
        <v>Jun 16</v>
      </c>
    </row>
    <row r="392" spans="1:9" x14ac:dyDescent="0.2">
      <c r="A392" s="76">
        <v>42551</v>
      </c>
      <c r="B392" s="77">
        <f t="shared" si="24"/>
        <v>0.44317368596486029</v>
      </c>
      <c r="C392" s="77">
        <v>16197.7803</v>
      </c>
      <c r="D392" s="74">
        <v>7178.43</v>
      </c>
      <c r="E392" s="12">
        <v>1.345</v>
      </c>
      <c r="F392" s="59"/>
      <c r="G392" s="12">
        <f t="shared" si="25"/>
        <v>1.345</v>
      </c>
      <c r="H392" s="12">
        <f t="shared" si="26"/>
        <v>0.89167968272949016</v>
      </c>
      <c r="I392" s="12" t="str">
        <f t="shared" si="27"/>
        <v>Jun 16</v>
      </c>
    </row>
    <row r="393" spans="1:9" x14ac:dyDescent="0.2">
      <c r="A393" s="76">
        <v>42552</v>
      </c>
      <c r="B393" s="77">
        <f t="shared" si="24"/>
        <v>0.43230148359327103</v>
      </c>
      <c r="C393" s="77">
        <v>16295.7803</v>
      </c>
      <c r="D393" s="74">
        <v>7044.69</v>
      </c>
      <c r="E393" s="12">
        <v>1.2230000000000001</v>
      </c>
      <c r="F393" s="59"/>
      <c r="G393" s="12">
        <f t="shared" si="25"/>
        <v>1.2230000000000001</v>
      </c>
      <c r="H393" s="12">
        <f t="shared" si="26"/>
        <v>0.86980446254315846</v>
      </c>
      <c r="I393" s="12" t="str">
        <f t="shared" si="27"/>
        <v>Jul 16</v>
      </c>
    </row>
    <row r="394" spans="1:9" x14ac:dyDescent="0.2">
      <c r="A394" s="76">
        <v>42555</v>
      </c>
      <c r="B394" s="77">
        <f t="shared" si="24"/>
        <v>0.42374961323505761</v>
      </c>
      <c r="C394" s="77">
        <v>16012.309600000001</v>
      </c>
      <c r="D394" s="74">
        <v>6785.21</v>
      </c>
      <c r="E394" s="12">
        <v>1.246</v>
      </c>
      <c r="F394" s="59"/>
      <c r="G394" s="12">
        <f t="shared" si="25"/>
        <v>1.246</v>
      </c>
      <c r="H394" s="12">
        <f t="shared" si="26"/>
        <v>0.85259782485402436</v>
      </c>
      <c r="I394" s="12" t="str">
        <f t="shared" si="27"/>
        <v>Jul 16</v>
      </c>
    </row>
    <row r="395" spans="1:9" x14ac:dyDescent="0.2">
      <c r="A395" s="76">
        <v>42556</v>
      </c>
      <c r="B395" s="77">
        <f t="shared" si="24"/>
        <v>0.42221878077004565</v>
      </c>
      <c r="C395" s="77">
        <v>15780.1602</v>
      </c>
      <c r="D395" s="74">
        <v>6662.68</v>
      </c>
      <c r="E395" s="12">
        <v>1.246</v>
      </c>
      <c r="F395" s="59"/>
      <c r="G395" s="12">
        <f t="shared" si="25"/>
        <v>1.246</v>
      </c>
      <c r="H395" s="12">
        <f t="shared" si="26"/>
        <v>0.8495177407923048</v>
      </c>
      <c r="I395" s="12" t="str">
        <f t="shared" si="27"/>
        <v>Jul 16</v>
      </c>
    </row>
    <row r="396" spans="1:9" x14ac:dyDescent="0.2">
      <c r="A396" s="76">
        <v>42557</v>
      </c>
      <c r="B396" s="77">
        <f t="shared" si="24"/>
        <v>0.4235269022723987</v>
      </c>
      <c r="C396" s="77">
        <v>15423.79</v>
      </c>
      <c r="D396" s="74">
        <v>6532.39</v>
      </c>
      <c r="E396" s="12">
        <v>1.236</v>
      </c>
      <c r="F396" s="59"/>
      <c r="G396" s="12">
        <f t="shared" si="25"/>
        <v>1.236</v>
      </c>
      <c r="H396" s="12">
        <f t="shared" si="26"/>
        <v>0.85214972324778449</v>
      </c>
      <c r="I396" s="12" t="str">
        <f t="shared" si="27"/>
        <v>Jul 16</v>
      </c>
    </row>
    <row r="397" spans="1:9" x14ac:dyDescent="0.2">
      <c r="A397" s="76">
        <v>42558</v>
      </c>
      <c r="B397" s="77">
        <f t="shared" si="24"/>
        <v>0.42407178438067777</v>
      </c>
      <c r="C397" s="77">
        <v>15436.1602</v>
      </c>
      <c r="D397" s="74">
        <v>6546.04</v>
      </c>
      <c r="E397" s="12">
        <v>1.234</v>
      </c>
      <c r="F397" s="59"/>
      <c r="G397" s="12">
        <f t="shared" si="25"/>
        <v>1.234</v>
      </c>
      <c r="H397" s="12">
        <f t="shared" si="26"/>
        <v>0.85324604354120959</v>
      </c>
      <c r="I397" s="12" t="str">
        <f t="shared" si="27"/>
        <v>Jul 16</v>
      </c>
    </row>
    <row r="398" spans="1:9" x14ac:dyDescent="0.2">
      <c r="A398" s="76">
        <v>42559</v>
      </c>
      <c r="B398" s="77">
        <f t="shared" si="24"/>
        <v>0.44703411998866033</v>
      </c>
      <c r="C398" s="77">
        <v>16066.3799</v>
      </c>
      <c r="D398" s="74">
        <v>7182.22</v>
      </c>
      <c r="E398" s="12">
        <v>1.1850000000000001</v>
      </c>
      <c r="F398" s="59"/>
      <c r="G398" s="12">
        <f t="shared" si="25"/>
        <v>1.1850000000000001</v>
      </c>
      <c r="H398" s="12">
        <f t="shared" si="26"/>
        <v>0.89944699991134347</v>
      </c>
      <c r="I398" s="12" t="str">
        <f t="shared" si="27"/>
        <v>Jul 16</v>
      </c>
    </row>
    <row r="399" spans="1:9" x14ac:dyDescent="0.2">
      <c r="A399" s="76">
        <v>42562</v>
      </c>
      <c r="B399" s="77">
        <f t="shared" si="24"/>
        <v>0.4468993950274871</v>
      </c>
      <c r="C399" s="77">
        <v>16260.6396</v>
      </c>
      <c r="D399" s="74">
        <v>7266.87</v>
      </c>
      <c r="E399" s="12">
        <v>1.2170000000000001</v>
      </c>
      <c r="F399" s="59"/>
      <c r="G399" s="12">
        <f t="shared" si="25"/>
        <v>1.2170000000000001</v>
      </c>
      <c r="H399" s="12">
        <f t="shared" si="26"/>
        <v>0.89917592896458109</v>
      </c>
      <c r="I399" s="12" t="str">
        <f t="shared" si="27"/>
        <v>Jul 16</v>
      </c>
    </row>
    <row r="400" spans="1:9" x14ac:dyDescent="0.2">
      <c r="A400" s="76">
        <v>42563</v>
      </c>
      <c r="B400" s="77">
        <f t="shared" si="24"/>
        <v>0.46888583218707014</v>
      </c>
      <c r="C400" s="77">
        <v>16721</v>
      </c>
      <c r="D400" s="74">
        <v>7840.24</v>
      </c>
      <c r="E400" s="12">
        <v>1.2350000000000001</v>
      </c>
      <c r="F400" s="59"/>
      <c r="G400" s="12">
        <f t="shared" si="25"/>
        <v>1.2350000000000001</v>
      </c>
      <c r="H400" s="12">
        <f t="shared" si="26"/>
        <v>0.94341334632866924</v>
      </c>
      <c r="I400" s="12" t="str">
        <f t="shared" si="27"/>
        <v>Jul 16</v>
      </c>
    </row>
    <row r="401" spans="1:9" x14ac:dyDescent="0.2">
      <c r="A401" s="76">
        <v>42564</v>
      </c>
      <c r="B401" s="77">
        <f t="shared" si="24"/>
        <v>0.46411306715691841</v>
      </c>
      <c r="C401" s="77">
        <v>16527.890599999999</v>
      </c>
      <c r="D401" s="74">
        <v>7670.81</v>
      </c>
      <c r="E401" s="12">
        <v>1.2030000000000001</v>
      </c>
      <c r="F401" s="59"/>
      <c r="G401" s="12">
        <f t="shared" si="25"/>
        <v>1.2030000000000001</v>
      </c>
      <c r="H401" s="12">
        <f t="shared" si="26"/>
        <v>0.9338103898747846</v>
      </c>
      <c r="I401" s="12" t="str">
        <f t="shared" si="27"/>
        <v>Jul 16</v>
      </c>
    </row>
    <row r="402" spans="1:9" x14ac:dyDescent="0.2">
      <c r="A402" s="76">
        <v>42565</v>
      </c>
      <c r="B402" s="77">
        <f t="shared" si="24"/>
        <v>0.47327880762394714</v>
      </c>
      <c r="C402" s="77">
        <v>16797.519499999999</v>
      </c>
      <c r="D402" s="74">
        <v>7949.91</v>
      </c>
      <c r="E402" s="12">
        <v>1.23</v>
      </c>
      <c r="F402" s="59"/>
      <c r="G402" s="12">
        <f t="shared" si="25"/>
        <v>1.23</v>
      </c>
      <c r="H402" s="12">
        <f t="shared" si="26"/>
        <v>0.9522521539290455</v>
      </c>
      <c r="I402" s="12" t="str">
        <f t="shared" si="27"/>
        <v>Jul 16</v>
      </c>
    </row>
    <row r="403" spans="1:9" x14ac:dyDescent="0.2">
      <c r="A403" s="76">
        <v>42566</v>
      </c>
      <c r="B403" s="77">
        <f t="shared" si="24"/>
        <v>0.47539524790319954</v>
      </c>
      <c r="C403" s="77">
        <v>16748.589800000002</v>
      </c>
      <c r="D403" s="74">
        <v>7962.2</v>
      </c>
      <c r="E403" s="12">
        <v>1.262</v>
      </c>
      <c r="F403" s="59"/>
      <c r="G403" s="12">
        <f t="shared" si="25"/>
        <v>1.262</v>
      </c>
      <c r="H403" s="12">
        <f t="shared" si="26"/>
        <v>0.95651049971194313</v>
      </c>
      <c r="I403" s="12" t="str">
        <f t="shared" si="27"/>
        <v>Jul 16</v>
      </c>
    </row>
    <row r="404" spans="1:9" x14ac:dyDescent="0.2">
      <c r="A404" s="76">
        <v>42569</v>
      </c>
      <c r="B404" s="77">
        <f t="shared" si="24"/>
        <v>0.47863860842957534</v>
      </c>
      <c r="C404" s="77">
        <v>16762.730500000001</v>
      </c>
      <c r="D404" s="74">
        <v>8023.29</v>
      </c>
      <c r="E404" s="12">
        <v>1.254</v>
      </c>
      <c r="F404" s="59"/>
      <c r="G404" s="12">
        <f t="shared" si="25"/>
        <v>1.254</v>
      </c>
      <c r="H404" s="12">
        <f t="shared" si="26"/>
        <v>0.96303624520795494</v>
      </c>
      <c r="I404" s="12" t="str">
        <f t="shared" si="27"/>
        <v>Jul 16</v>
      </c>
    </row>
    <row r="405" spans="1:9" x14ac:dyDescent="0.2">
      <c r="A405" s="76">
        <v>42570</v>
      </c>
      <c r="B405" s="77">
        <f t="shared" si="24"/>
        <v>0.47822899314998935</v>
      </c>
      <c r="C405" s="77">
        <v>16673.769499999999</v>
      </c>
      <c r="D405" s="74">
        <v>7973.88</v>
      </c>
      <c r="E405" s="12">
        <v>1.2370000000000001</v>
      </c>
      <c r="F405" s="59"/>
      <c r="G405" s="12">
        <f t="shared" si="25"/>
        <v>1.2370000000000001</v>
      </c>
      <c r="H405" s="12">
        <f t="shared" si="26"/>
        <v>0.96221208611613707</v>
      </c>
      <c r="I405" s="12" t="str">
        <f t="shared" si="27"/>
        <v>Jul 16</v>
      </c>
    </row>
    <row r="406" spans="1:9" x14ac:dyDescent="0.2">
      <c r="A406" s="76">
        <v>42571</v>
      </c>
      <c r="B406" s="77">
        <f t="shared" si="24"/>
        <v>0.48124770223169239</v>
      </c>
      <c r="C406" s="77">
        <v>16763.820299999999</v>
      </c>
      <c r="D406" s="74">
        <v>8067.55</v>
      </c>
      <c r="E406" s="12">
        <v>1.24</v>
      </c>
      <c r="F406" s="59"/>
      <c r="G406" s="12">
        <f t="shared" si="25"/>
        <v>1.24</v>
      </c>
      <c r="H406" s="12">
        <f t="shared" si="26"/>
        <v>0.96828582569380461</v>
      </c>
      <c r="I406" s="12" t="str">
        <f t="shared" si="27"/>
        <v>Jul 16</v>
      </c>
    </row>
    <row r="407" spans="1:9" x14ac:dyDescent="0.2">
      <c r="A407" s="76">
        <v>42572</v>
      </c>
      <c r="B407" s="77">
        <f t="shared" si="24"/>
        <v>0.48464480501160806</v>
      </c>
      <c r="C407" s="77">
        <v>16805.400399999999</v>
      </c>
      <c r="D407" s="74">
        <v>8144.65</v>
      </c>
      <c r="E407" s="12">
        <v>1.2470000000000001</v>
      </c>
      <c r="F407" s="59"/>
      <c r="G407" s="12">
        <f t="shared" si="25"/>
        <v>1.2470000000000001</v>
      </c>
      <c r="H407" s="12">
        <f t="shared" si="26"/>
        <v>0.9751209055393053</v>
      </c>
      <c r="I407" s="12" t="str">
        <f t="shared" si="27"/>
        <v>Jul 16</v>
      </c>
    </row>
    <row r="408" spans="1:9" x14ac:dyDescent="0.2">
      <c r="A408" s="76">
        <v>42573</v>
      </c>
      <c r="B408" s="77">
        <f t="shared" si="24"/>
        <v>0.48294829377387055</v>
      </c>
      <c r="C408" s="77">
        <v>16778.669900000001</v>
      </c>
      <c r="D408" s="74">
        <v>8103.23</v>
      </c>
      <c r="E408" s="12">
        <v>1.244</v>
      </c>
      <c r="F408" s="59"/>
      <c r="G408" s="12">
        <f t="shared" si="25"/>
        <v>1.244</v>
      </c>
      <c r="H408" s="12">
        <f t="shared" si="26"/>
        <v>0.97170747046831429</v>
      </c>
      <c r="I408" s="12" t="str">
        <f t="shared" si="27"/>
        <v>Jul 16</v>
      </c>
    </row>
    <row r="409" spans="1:9" x14ac:dyDescent="0.2">
      <c r="A409" s="76">
        <v>42576</v>
      </c>
      <c r="B409" s="77">
        <f t="shared" si="24"/>
        <v>0.47961709280229647</v>
      </c>
      <c r="C409" s="77">
        <v>16692.169900000001</v>
      </c>
      <c r="D409" s="74">
        <v>8005.85</v>
      </c>
      <c r="E409" s="12">
        <v>1.232</v>
      </c>
      <c r="F409" s="59"/>
      <c r="G409" s="12">
        <f t="shared" si="25"/>
        <v>1.232</v>
      </c>
      <c r="H409" s="12">
        <f t="shared" si="26"/>
        <v>0.96500498717674799</v>
      </c>
      <c r="I409" s="12" t="str">
        <f t="shared" si="27"/>
        <v>Jul 16</v>
      </c>
    </row>
    <row r="410" spans="1:9" x14ac:dyDescent="0.2">
      <c r="A410" s="76">
        <v>42577</v>
      </c>
      <c r="B410" s="77">
        <f t="shared" si="24"/>
        <v>0.47793228222217371</v>
      </c>
      <c r="C410" s="77">
        <v>16697.0098</v>
      </c>
      <c r="D410" s="74">
        <v>7980.04</v>
      </c>
      <c r="E410" s="12">
        <v>1.2549999999999999</v>
      </c>
      <c r="F410" s="59"/>
      <c r="G410" s="12">
        <f t="shared" si="25"/>
        <v>1.2549999999999999</v>
      </c>
      <c r="H410" s="12">
        <f t="shared" si="26"/>
        <v>0.96161509420448732</v>
      </c>
      <c r="I410" s="12" t="str">
        <f t="shared" si="27"/>
        <v>Jul 16</v>
      </c>
    </row>
    <row r="411" spans="1:9" x14ac:dyDescent="0.2">
      <c r="A411" s="76">
        <v>42578</v>
      </c>
      <c r="B411" s="77">
        <f t="shared" si="24"/>
        <v>0.47595595894156451</v>
      </c>
      <c r="C411" s="77">
        <v>16863.0098</v>
      </c>
      <c r="D411" s="74">
        <v>8026.05</v>
      </c>
      <c r="E411" s="12">
        <v>1.2170000000000001</v>
      </c>
      <c r="F411" s="59"/>
      <c r="G411" s="12">
        <f t="shared" si="25"/>
        <v>1.2170000000000001</v>
      </c>
      <c r="H411" s="12">
        <f t="shared" si="26"/>
        <v>0.95763866832083444</v>
      </c>
      <c r="I411" s="12" t="str">
        <f t="shared" si="27"/>
        <v>Jul 16</v>
      </c>
    </row>
    <row r="412" spans="1:9" x14ac:dyDescent="0.2">
      <c r="A412" s="76">
        <v>42579</v>
      </c>
      <c r="B412" s="77">
        <f t="shared" si="24"/>
        <v>0.47133870357259972</v>
      </c>
      <c r="C412" s="77">
        <v>16522.640599999999</v>
      </c>
      <c r="D412" s="74">
        <v>7787.76</v>
      </c>
      <c r="E412" s="12">
        <v>1.2030000000000001</v>
      </c>
      <c r="F412" s="59"/>
      <c r="G412" s="12">
        <f t="shared" si="25"/>
        <v>1.2030000000000001</v>
      </c>
      <c r="H412" s="12">
        <f t="shared" si="26"/>
        <v>0.94834860229736118</v>
      </c>
      <c r="I412" s="12" t="str">
        <f t="shared" si="27"/>
        <v>Jul 16</v>
      </c>
    </row>
    <row r="413" spans="1:9" x14ac:dyDescent="0.2">
      <c r="A413" s="76">
        <v>42580</v>
      </c>
      <c r="B413" s="77">
        <f t="shared" si="24"/>
        <v>0.48022303789156096</v>
      </c>
      <c r="C413" s="77">
        <v>16846.859400000001</v>
      </c>
      <c r="D413" s="74">
        <v>8090.25</v>
      </c>
      <c r="E413" s="12">
        <v>1.1659999999999999</v>
      </c>
      <c r="F413" s="59"/>
      <c r="G413" s="12">
        <f t="shared" si="25"/>
        <v>1.1659999999999999</v>
      </c>
      <c r="H413" s="12">
        <f t="shared" si="26"/>
        <v>0.96622416814813283</v>
      </c>
      <c r="I413" s="12" t="str">
        <f t="shared" si="27"/>
        <v>Jul 16</v>
      </c>
    </row>
    <row r="414" spans="1:9" x14ac:dyDescent="0.2">
      <c r="A414" s="76">
        <v>42583</v>
      </c>
      <c r="B414" s="77">
        <f t="shared" si="24"/>
        <v>0.46460337880483599</v>
      </c>
      <c r="C414" s="77">
        <v>16554.830099999999</v>
      </c>
      <c r="D414" s="74">
        <v>7691.43</v>
      </c>
      <c r="E414" s="12">
        <v>1.1779999999999999</v>
      </c>
      <c r="F414" s="59"/>
      <c r="G414" s="12">
        <f t="shared" si="25"/>
        <v>1.1779999999999999</v>
      </c>
      <c r="H414" s="12">
        <f t="shared" si="26"/>
        <v>0.93479691265016529</v>
      </c>
      <c r="I414" s="12" t="str">
        <f t="shared" si="27"/>
        <v>Aug 16</v>
      </c>
    </row>
    <row r="415" spans="1:9" x14ac:dyDescent="0.2">
      <c r="A415" s="76">
        <v>42584</v>
      </c>
      <c r="B415" s="77">
        <f t="shared" si="24"/>
        <v>0.44918895236481116</v>
      </c>
      <c r="C415" s="77">
        <v>16098.3701</v>
      </c>
      <c r="D415" s="74">
        <v>7231.21</v>
      </c>
      <c r="E415" s="12">
        <v>1.218</v>
      </c>
      <c r="F415" s="59"/>
      <c r="G415" s="12">
        <f t="shared" si="25"/>
        <v>1.218</v>
      </c>
      <c r="H415" s="12">
        <f t="shared" si="26"/>
        <v>0.90378259182564724</v>
      </c>
      <c r="I415" s="12" t="str">
        <f t="shared" si="27"/>
        <v>Aug 16</v>
      </c>
    </row>
    <row r="416" spans="1:9" x14ac:dyDescent="0.2">
      <c r="A416" s="76">
        <v>42585</v>
      </c>
      <c r="B416" s="77">
        <f t="shared" si="24"/>
        <v>0.4457242036588609</v>
      </c>
      <c r="C416" s="77">
        <v>16129.8398</v>
      </c>
      <c r="D416" s="74">
        <v>7189.46</v>
      </c>
      <c r="E416" s="12">
        <v>1.218</v>
      </c>
      <c r="F416" s="59"/>
      <c r="G416" s="12">
        <f t="shared" si="25"/>
        <v>1.218</v>
      </c>
      <c r="H416" s="12">
        <f t="shared" si="26"/>
        <v>0.89681140620542488</v>
      </c>
      <c r="I416" s="12" t="str">
        <f t="shared" si="27"/>
        <v>Aug 16</v>
      </c>
    </row>
    <row r="417" spans="1:9" x14ac:dyDescent="0.2">
      <c r="A417" s="76">
        <v>42586</v>
      </c>
      <c r="B417" s="77">
        <f t="shared" si="24"/>
        <v>0.44560773661655823</v>
      </c>
      <c r="C417" s="77">
        <v>16236.4102</v>
      </c>
      <c r="D417" s="74">
        <v>7235.07</v>
      </c>
      <c r="E417" s="12">
        <v>1.1459999999999999</v>
      </c>
      <c r="F417" s="59"/>
      <c r="G417" s="12">
        <f t="shared" si="25"/>
        <v>1.1459999999999999</v>
      </c>
      <c r="H417" s="12">
        <f t="shared" si="26"/>
        <v>0.89657707077753779</v>
      </c>
      <c r="I417" s="12" t="str">
        <f t="shared" si="27"/>
        <v>Aug 16</v>
      </c>
    </row>
    <row r="418" spans="1:9" x14ac:dyDescent="0.2">
      <c r="A418" s="76">
        <v>42587</v>
      </c>
      <c r="B418" s="77">
        <f t="shared" si="24"/>
        <v>0.45642322392599288</v>
      </c>
      <c r="C418" s="77">
        <v>16626.279299999998</v>
      </c>
      <c r="D418" s="74">
        <v>7588.62</v>
      </c>
      <c r="E418" s="12">
        <v>1.139</v>
      </c>
      <c r="F418" s="59"/>
      <c r="G418" s="12">
        <f t="shared" si="25"/>
        <v>1.139</v>
      </c>
      <c r="H418" s="12">
        <f t="shared" si="26"/>
        <v>0.91833817843817223</v>
      </c>
      <c r="I418" s="12" t="str">
        <f t="shared" si="27"/>
        <v>Aug 16</v>
      </c>
    </row>
    <row r="419" spans="1:9" x14ac:dyDescent="0.2">
      <c r="A419" s="76">
        <v>42590</v>
      </c>
      <c r="B419" s="77">
        <f t="shared" si="24"/>
        <v>0.46018530191703028</v>
      </c>
      <c r="C419" s="77">
        <v>16743.820299999999</v>
      </c>
      <c r="D419" s="74">
        <v>7705.26</v>
      </c>
      <c r="E419" s="12">
        <v>1.131</v>
      </c>
      <c r="F419" s="59"/>
      <c r="G419" s="12">
        <f t="shared" si="25"/>
        <v>1.131</v>
      </c>
      <c r="H419" s="12">
        <f t="shared" si="26"/>
        <v>0.92590760012472473</v>
      </c>
      <c r="I419" s="12" t="str">
        <f t="shared" si="27"/>
        <v>Aug 16</v>
      </c>
    </row>
    <row r="420" spans="1:9" x14ac:dyDescent="0.2">
      <c r="A420" s="76">
        <v>42591</v>
      </c>
      <c r="B420" s="77">
        <f t="shared" si="24"/>
        <v>0.46188825068539852</v>
      </c>
      <c r="C420" s="77">
        <v>16796.140599999999</v>
      </c>
      <c r="D420" s="74">
        <v>7757.94</v>
      </c>
      <c r="E420" s="12">
        <v>1.1140000000000001</v>
      </c>
      <c r="F420" s="59"/>
      <c r="G420" s="12">
        <f t="shared" si="25"/>
        <v>1.1140000000000001</v>
      </c>
      <c r="H420" s="12">
        <f t="shared" si="26"/>
        <v>0.92933398771399955</v>
      </c>
      <c r="I420" s="12" t="str">
        <f t="shared" si="27"/>
        <v>Aug 16</v>
      </c>
    </row>
    <row r="421" spans="1:9" x14ac:dyDescent="0.2">
      <c r="A421" s="76">
        <v>42592</v>
      </c>
      <c r="B421" s="77">
        <f t="shared" si="24"/>
        <v>0.46417868681908758</v>
      </c>
      <c r="C421" s="77">
        <v>16791.550800000001</v>
      </c>
      <c r="D421" s="74">
        <v>7794.28</v>
      </c>
      <c r="E421" s="12">
        <v>1.0760000000000001</v>
      </c>
      <c r="F421" s="59"/>
      <c r="G421" s="12">
        <f t="shared" si="25"/>
        <v>1.0760000000000001</v>
      </c>
      <c r="H421" s="12">
        <f t="shared" si="26"/>
        <v>0.93394241874156281</v>
      </c>
      <c r="I421" s="12" t="str">
        <f t="shared" si="27"/>
        <v>Aug 16</v>
      </c>
    </row>
    <row r="422" spans="1:9" x14ac:dyDescent="0.2">
      <c r="A422" s="76">
        <v>42593</v>
      </c>
      <c r="B422" s="77">
        <f t="shared" si="24"/>
        <v>0.46287116803168377</v>
      </c>
      <c r="C422" s="77">
        <v>16969.6895</v>
      </c>
      <c r="D422" s="74">
        <v>7854.78</v>
      </c>
      <c r="E422" s="12">
        <v>1.0629999999999999</v>
      </c>
      <c r="F422" s="59"/>
      <c r="G422" s="12">
        <f t="shared" si="25"/>
        <v>1.0629999999999999</v>
      </c>
      <c r="H422" s="12">
        <f t="shared" si="26"/>
        <v>0.93131164896790897</v>
      </c>
      <c r="I422" s="12" t="str">
        <f t="shared" si="27"/>
        <v>Aug 16</v>
      </c>
    </row>
    <row r="423" spans="1:9" x14ac:dyDescent="0.2">
      <c r="A423" s="76">
        <v>42594</v>
      </c>
      <c r="B423" s="77">
        <f t="shared" si="24"/>
        <v>0.46448987626955984</v>
      </c>
      <c r="C423" s="77">
        <v>16997.830099999999</v>
      </c>
      <c r="D423" s="74">
        <v>7895.32</v>
      </c>
      <c r="E423" s="12">
        <v>1.05</v>
      </c>
      <c r="F423" s="59"/>
      <c r="G423" s="12">
        <f t="shared" si="25"/>
        <v>1.05</v>
      </c>
      <c r="H423" s="12">
        <f t="shared" si="26"/>
        <v>0.93456854190558081</v>
      </c>
      <c r="I423" s="12" t="str">
        <f t="shared" si="27"/>
        <v>Aug 16</v>
      </c>
    </row>
    <row r="424" spans="1:9" x14ac:dyDescent="0.2">
      <c r="A424" s="76">
        <v>42597</v>
      </c>
      <c r="B424" s="77" t="e">
        <f t="shared" si="24"/>
        <v>#N/A</v>
      </c>
      <c r="C424" s="12" t="e">
        <f>NA()</f>
        <v>#N/A</v>
      </c>
      <c r="D424" s="74" t="e">
        <v>#N/A</v>
      </c>
      <c r="E424" s="12">
        <v>1.05</v>
      </c>
      <c r="F424" s="59"/>
      <c r="G424" s="12">
        <f t="shared" si="25"/>
        <v>1.05</v>
      </c>
      <c r="H424" s="12" t="e">
        <f t="shared" si="26"/>
        <v>#N/A</v>
      </c>
      <c r="I424" s="12" t="str">
        <f t="shared" si="27"/>
        <v>Aug 16</v>
      </c>
    </row>
    <row r="425" spans="1:9" x14ac:dyDescent="0.2">
      <c r="A425" s="76">
        <v>42598</v>
      </c>
      <c r="B425" s="77">
        <f t="shared" si="24"/>
        <v>0.46371929562463288</v>
      </c>
      <c r="C425" s="77">
        <v>16792.960899999998</v>
      </c>
      <c r="D425" s="74">
        <v>7787.22</v>
      </c>
      <c r="E425" s="12">
        <v>1.1240000000000001</v>
      </c>
      <c r="F425" s="59"/>
      <c r="G425" s="12">
        <f t="shared" si="25"/>
        <v>1.1240000000000001</v>
      </c>
      <c r="H425" s="12">
        <f t="shared" si="26"/>
        <v>0.93301810891114434</v>
      </c>
      <c r="I425" s="12" t="str">
        <f t="shared" si="27"/>
        <v>Aug 16</v>
      </c>
    </row>
    <row r="426" spans="1:9" x14ac:dyDescent="0.2">
      <c r="A426" s="76">
        <v>42599</v>
      </c>
      <c r="B426" s="77">
        <f t="shared" si="24"/>
        <v>0.45923856181394501</v>
      </c>
      <c r="C426" s="77">
        <v>16528.359400000001</v>
      </c>
      <c r="D426" s="74">
        <v>7590.46</v>
      </c>
      <c r="E426" s="12">
        <v>1.117</v>
      </c>
      <c r="F426" s="59"/>
      <c r="G426" s="12">
        <f t="shared" si="25"/>
        <v>1.117</v>
      </c>
      <c r="H426" s="12">
        <f t="shared" si="26"/>
        <v>0.92400272864547972</v>
      </c>
      <c r="I426" s="12" t="str">
        <f t="shared" si="27"/>
        <v>Aug 16</v>
      </c>
    </row>
    <row r="427" spans="1:9" x14ac:dyDescent="0.2">
      <c r="A427" s="76">
        <v>42600</v>
      </c>
      <c r="B427" s="77">
        <f t="shared" si="24"/>
        <v>0.45739966787336811</v>
      </c>
      <c r="C427" s="77">
        <v>16673.580099999999</v>
      </c>
      <c r="D427" s="74">
        <v>7626.49</v>
      </c>
      <c r="E427" s="12">
        <v>1.0780000000000001</v>
      </c>
      <c r="F427" s="59"/>
      <c r="G427" s="12">
        <f t="shared" si="25"/>
        <v>1.0780000000000001</v>
      </c>
      <c r="H427" s="12">
        <f t="shared" si="26"/>
        <v>0.92030281500566846</v>
      </c>
      <c r="I427" s="12" t="str">
        <f t="shared" si="27"/>
        <v>Aug 16</v>
      </c>
    </row>
    <row r="428" spans="1:9" x14ac:dyDescent="0.2">
      <c r="A428" s="76">
        <v>42601</v>
      </c>
      <c r="B428" s="77">
        <f t="shared" si="24"/>
        <v>0.4473079914435138</v>
      </c>
      <c r="C428" s="77">
        <v>16310.059600000001</v>
      </c>
      <c r="D428" s="74">
        <v>7295.62</v>
      </c>
      <c r="E428" s="12">
        <v>1.137</v>
      </c>
      <c r="F428" s="59"/>
      <c r="G428" s="12">
        <f t="shared" si="25"/>
        <v>1.137</v>
      </c>
      <c r="H428" s="12">
        <f t="shared" si="26"/>
        <v>0.89999803807021062</v>
      </c>
      <c r="I428" s="12" t="str">
        <f t="shared" si="27"/>
        <v>Aug 16</v>
      </c>
    </row>
    <row r="429" spans="1:9" x14ac:dyDescent="0.2">
      <c r="A429" s="76">
        <v>42604</v>
      </c>
      <c r="B429" s="77">
        <f t="shared" si="24"/>
        <v>0.45101698564535425</v>
      </c>
      <c r="C429" s="77">
        <v>16369.1396</v>
      </c>
      <c r="D429" s="74">
        <v>7382.76</v>
      </c>
      <c r="E429" s="12">
        <v>1.1140000000000001</v>
      </c>
      <c r="F429" s="59"/>
      <c r="G429" s="12">
        <f t="shared" si="25"/>
        <v>1.1140000000000001</v>
      </c>
      <c r="H429" s="12">
        <f t="shared" si="26"/>
        <v>0.90746065346882621</v>
      </c>
      <c r="I429" s="12" t="str">
        <f t="shared" si="27"/>
        <v>Aug 16</v>
      </c>
    </row>
    <row r="430" spans="1:9" x14ac:dyDescent="0.2">
      <c r="A430" s="76">
        <v>42605</v>
      </c>
      <c r="B430" s="77">
        <f t="shared" si="24"/>
        <v>0.4635276226485141</v>
      </c>
      <c r="C430" s="77">
        <v>16778.050800000001</v>
      </c>
      <c r="D430" s="74">
        <v>7777.09</v>
      </c>
      <c r="E430" s="12">
        <v>1.1359999999999999</v>
      </c>
      <c r="F430" s="59"/>
      <c r="G430" s="12">
        <f t="shared" si="25"/>
        <v>1.1359999999999999</v>
      </c>
      <c r="H430" s="12">
        <f t="shared" si="26"/>
        <v>0.93263245673019113</v>
      </c>
      <c r="I430" s="12" t="str">
        <f t="shared" si="27"/>
        <v>Aug 16</v>
      </c>
    </row>
    <row r="431" spans="1:9" x14ac:dyDescent="0.2">
      <c r="A431" s="76">
        <v>42606</v>
      </c>
      <c r="B431" s="77">
        <f t="shared" si="24"/>
        <v>0.47748024141351564</v>
      </c>
      <c r="C431" s="77">
        <v>16891.6309</v>
      </c>
      <c r="D431" s="74">
        <v>8065.42</v>
      </c>
      <c r="E431" s="12">
        <v>1.127</v>
      </c>
      <c r="F431" s="59"/>
      <c r="G431" s="12">
        <f t="shared" si="25"/>
        <v>1.127</v>
      </c>
      <c r="H431" s="12">
        <f t="shared" si="26"/>
        <v>0.96070557358625053</v>
      </c>
      <c r="I431" s="12" t="str">
        <f t="shared" si="27"/>
        <v>Aug 16</v>
      </c>
    </row>
    <row r="432" spans="1:9" x14ac:dyDescent="0.2">
      <c r="A432" s="76">
        <v>42607</v>
      </c>
      <c r="B432" s="77">
        <f t="shared" si="24"/>
        <v>0.47353446885627892</v>
      </c>
      <c r="C432" s="77">
        <v>16710.779299999998</v>
      </c>
      <c r="D432" s="74">
        <v>7913.13</v>
      </c>
      <c r="E432" s="12">
        <v>1.1299999999999999</v>
      </c>
      <c r="F432" s="59"/>
      <c r="G432" s="12">
        <f t="shared" si="25"/>
        <v>1.1299999999999999</v>
      </c>
      <c r="H432" s="12">
        <f t="shared" si="26"/>
        <v>0.95276655253562226</v>
      </c>
      <c r="I432" s="12" t="str">
        <f t="shared" si="27"/>
        <v>Aug 16</v>
      </c>
    </row>
    <row r="433" spans="1:9" x14ac:dyDescent="0.2">
      <c r="A433" s="76">
        <v>42608</v>
      </c>
      <c r="B433" s="77">
        <f t="shared" si="24"/>
        <v>0.47443508961433617</v>
      </c>
      <c r="C433" s="77">
        <v>16843.9902</v>
      </c>
      <c r="D433" s="74">
        <v>7991.38</v>
      </c>
      <c r="E433" s="12">
        <v>1.111</v>
      </c>
      <c r="F433" s="59"/>
      <c r="G433" s="12">
        <f t="shared" si="25"/>
        <v>1.111</v>
      </c>
      <c r="H433" s="12">
        <f t="shared" si="26"/>
        <v>0.95457863041216784</v>
      </c>
      <c r="I433" s="12" t="str">
        <f t="shared" si="27"/>
        <v>Aug 16</v>
      </c>
    </row>
    <row r="434" spans="1:9" x14ac:dyDescent="0.2">
      <c r="A434" s="76">
        <v>42611</v>
      </c>
      <c r="B434" s="77">
        <f t="shared" si="24"/>
        <v>0.47550075394677893</v>
      </c>
      <c r="C434" s="77">
        <v>16655.220700000002</v>
      </c>
      <c r="D434" s="74">
        <v>7919.57</v>
      </c>
      <c r="E434" s="12">
        <v>1.137</v>
      </c>
      <c r="F434" s="59"/>
      <c r="G434" s="12">
        <f t="shared" si="25"/>
        <v>1.137</v>
      </c>
      <c r="H434" s="12">
        <f t="shared" si="26"/>
        <v>0.95672278125853383</v>
      </c>
      <c r="I434" s="12" t="str">
        <f t="shared" si="27"/>
        <v>Aug 16</v>
      </c>
    </row>
    <row r="435" spans="1:9" x14ac:dyDescent="0.2">
      <c r="A435" s="76">
        <v>42612</v>
      </c>
      <c r="B435" s="77">
        <f t="shared" si="24"/>
        <v>0.47886264434169917</v>
      </c>
      <c r="C435" s="77">
        <v>16891.419900000001</v>
      </c>
      <c r="D435" s="74">
        <v>8088.67</v>
      </c>
      <c r="E435" s="12">
        <v>1.1060000000000001</v>
      </c>
      <c r="F435" s="59"/>
      <c r="G435" s="12">
        <f t="shared" si="25"/>
        <v>1.1060000000000001</v>
      </c>
      <c r="H435" s="12">
        <f t="shared" si="26"/>
        <v>0.9634870126550511</v>
      </c>
      <c r="I435" s="12" t="str">
        <f t="shared" si="27"/>
        <v>Aug 16</v>
      </c>
    </row>
    <row r="436" spans="1:9" x14ac:dyDescent="0.2">
      <c r="A436" s="76">
        <v>42613</v>
      </c>
      <c r="B436" s="77">
        <f t="shared" si="24"/>
        <v>0.49302379786551337</v>
      </c>
      <c r="C436" s="77">
        <v>16943.3809</v>
      </c>
      <c r="D436" s="74">
        <v>8353.49</v>
      </c>
      <c r="E436" s="12">
        <v>1.145</v>
      </c>
      <c r="F436" s="59"/>
      <c r="G436" s="12">
        <f t="shared" si="25"/>
        <v>1.145</v>
      </c>
      <c r="H436" s="12">
        <f t="shared" si="26"/>
        <v>0.99197970814013336</v>
      </c>
      <c r="I436" s="12" t="str">
        <f t="shared" si="27"/>
        <v>Aug 16</v>
      </c>
    </row>
    <row r="437" spans="1:9" x14ac:dyDescent="0.2">
      <c r="A437" s="76">
        <v>42614</v>
      </c>
      <c r="B437" s="77">
        <f t="shared" si="24"/>
        <v>0.49592634212448422</v>
      </c>
      <c r="C437" s="77">
        <v>16923.279299999998</v>
      </c>
      <c r="D437" s="74">
        <v>8392.7000000000007</v>
      </c>
      <c r="E437" s="12">
        <v>1.1859999999999999</v>
      </c>
      <c r="F437" s="59"/>
      <c r="G437" s="12">
        <f t="shared" si="25"/>
        <v>1.1859999999999999</v>
      </c>
      <c r="H437" s="12">
        <f t="shared" si="26"/>
        <v>0.99781972036539135</v>
      </c>
      <c r="I437" s="12" t="str">
        <f t="shared" si="27"/>
        <v>Sep 16</v>
      </c>
    </row>
    <row r="438" spans="1:9" x14ac:dyDescent="0.2">
      <c r="A438" s="76">
        <v>42615</v>
      </c>
      <c r="B438" s="77">
        <f t="shared" si="24"/>
        <v>0.49816978687795471</v>
      </c>
      <c r="C438" s="77">
        <v>17183.900399999999</v>
      </c>
      <c r="D438" s="74">
        <v>8560.5</v>
      </c>
      <c r="E438" s="12">
        <v>1.1619999999999999</v>
      </c>
      <c r="F438" s="59"/>
      <c r="G438" s="12">
        <f t="shared" si="25"/>
        <v>1.1619999999999999</v>
      </c>
      <c r="H438" s="12">
        <f t="shared" si="26"/>
        <v>1.0023336032274581</v>
      </c>
      <c r="I438" s="12" t="str">
        <f t="shared" si="27"/>
        <v>Sep 16</v>
      </c>
    </row>
    <row r="439" spans="1:9" x14ac:dyDescent="0.2">
      <c r="A439" s="76">
        <v>42618</v>
      </c>
      <c r="B439" s="77">
        <f t="shared" si="24"/>
        <v>0.49778308460350884</v>
      </c>
      <c r="C439" s="77">
        <v>17190.4395</v>
      </c>
      <c r="D439" s="74">
        <v>8557.11</v>
      </c>
      <c r="E439" s="12">
        <v>1.1539999999999999</v>
      </c>
      <c r="F439" s="59"/>
      <c r="G439" s="12">
        <f t="shared" si="25"/>
        <v>1.1539999999999999</v>
      </c>
      <c r="H439" s="12">
        <f t="shared" si="26"/>
        <v>1.0015555458375254</v>
      </c>
      <c r="I439" s="12" t="str">
        <f t="shared" si="27"/>
        <v>Sep 16</v>
      </c>
    </row>
    <row r="440" spans="1:9" x14ac:dyDescent="0.2">
      <c r="A440" s="76">
        <v>42619</v>
      </c>
      <c r="B440" s="77">
        <f t="shared" si="24"/>
        <v>0.49264714070699361</v>
      </c>
      <c r="C440" s="77">
        <v>17052.570299999999</v>
      </c>
      <c r="D440" s="74">
        <v>8400.9</v>
      </c>
      <c r="E440" s="12">
        <v>1.097</v>
      </c>
      <c r="F440" s="59"/>
      <c r="G440" s="12">
        <f t="shared" si="25"/>
        <v>1.097</v>
      </c>
      <c r="H440" s="12">
        <f t="shared" si="26"/>
        <v>0.99122186184590799</v>
      </c>
      <c r="I440" s="12" t="str">
        <f t="shared" si="27"/>
        <v>Sep 16</v>
      </c>
    </row>
    <row r="441" spans="1:9" x14ac:dyDescent="0.2">
      <c r="A441" s="76">
        <v>42620</v>
      </c>
      <c r="B441" s="77">
        <f t="shared" si="24"/>
        <v>0.49061635324927944</v>
      </c>
      <c r="C441" s="77">
        <v>17292.839800000002</v>
      </c>
      <c r="D441" s="74">
        <v>8484.15</v>
      </c>
      <c r="E441" s="12">
        <v>1.079</v>
      </c>
      <c r="F441" s="59"/>
      <c r="G441" s="12">
        <f t="shared" si="25"/>
        <v>1.079</v>
      </c>
      <c r="H441" s="12">
        <f t="shared" si="26"/>
        <v>0.98713585228953471</v>
      </c>
      <c r="I441" s="12" t="str">
        <f t="shared" si="27"/>
        <v>Sep 16</v>
      </c>
    </row>
    <row r="442" spans="1:9" x14ac:dyDescent="0.2">
      <c r="A442" s="76">
        <v>42621</v>
      </c>
      <c r="B442" s="77">
        <f t="shared" si="24"/>
        <v>0.49541053827923953</v>
      </c>
      <c r="C442" s="77">
        <v>17375.730500000001</v>
      </c>
      <c r="D442" s="74">
        <v>8608.1200000000008</v>
      </c>
      <c r="E442" s="12">
        <v>1.153</v>
      </c>
      <c r="F442" s="59"/>
      <c r="G442" s="12">
        <f t="shared" si="25"/>
        <v>1.153</v>
      </c>
      <c r="H442" s="12">
        <f t="shared" si="26"/>
        <v>0.99678190647064924</v>
      </c>
      <c r="I442" s="12" t="str">
        <f t="shared" si="27"/>
        <v>Sep 16</v>
      </c>
    </row>
    <row r="443" spans="1:9" x14ac:dyDescent="0.2">
      <c r="A443" s="76">
        <v>42622</v>
      </c>
      <c r="B443" s="77">
        <f t="shared" si="24"/>
        <v>0.49605104030514879</v>
      </c>
      <c r="C443" s="77">
        <v>17156.480500000001</v>
      </c>
      <c r="D443" s="74">
        <v>8510.49</v>
      </c>
      <c r="E443" s="12">
        <v>1.2529999999999999</v>
      </c>
      <c r="F443" s="59"/>
      <c r="G443" s="12">
        <f t="shared" si="25"/>
        <v>1.2529999999999999</v>
      </c>
      <c r="H443" s="12">
        <f t="shared" si="26"/>
        <v>0.99807061710789502</v>
      </c>
      <c r="I443" s="12" t="str">
        <f t="shared" si="27"/>
        <v>Sep 16</v>
      </c>
    </row>
    <row r="444" spans="1:9" x14ac:dyDescent="0.2">
      <c r="A444" s="76">
        <v>42625</v>
      </c>
      <c r="B444" s="77">
        <f t="shared" si="24"/>
        <v>0.49292531626835911</v>
      </c>
      <c r="C444" s="77">
        <v>16840.279299999998</v>
      </c>
      <c r="D444" s="74">
        <v>8301</v>
      </c>
      <c r="E444" s="12">
        <v>1.28</v>
      </c>
      <c r="F444" s="59"/>
      <c r="G444" s="12">
        <f t="shared" si="25"/>
        <v>1.28</v>
      </c>
      <c r="H444" s="12">
        <f t="shared" si="26"/>
        <v>0.99178156000524575</v>
      </c>
      <c r="I444" s="12" t="str">
        <f t="shared" si="27"/>
        <v>Sep 16</v>
      </c>
    </row>
    <row r="445" spans="1:9" x14ac:dyDescent="0.2">
      <c r="A445" s="76">
        <v>42626</v>
      </c>
      <c r="B445" s="77">
        <f t="shared" si="24"/>
        <v>0.49121421341269961</v>
      </c>
      <c r="C445" s="77">
        <v>16547.75</v>
      </c>
      <c r="D445" s="74">
        <v>8128.49</v>
      </c>
      <c r="E445" s="12">
        <v>1.2969999999999999</v>
      </c>
      <c r="F445" s="59"/>
      <c r="G445" s="12">
        <f t="shared" si="25"/>
        <v>1.2969999999999999</v>
      </c>
      <c r="H445" s="12">
        <f t="shared" si="26"/>
        <v>0.98833876613058202</v>
      </c>
      <c r="I445" s="12" t="str">
        <f t="shared" si="27"/>
        <v>Sep 16</v>
      </c>
    </row>
    <row r="446" spans="1:9" x14ac:dyDescent="0.2">
      <c r="A446" s="76">
        <v>42627</v>
      </c>
      <c r="B446" s="77">
        <f t="shared" si="24"/>
        <v>0.48956643052094806</v>
      </c>
      <c r="C446" s="77">
        <v>16539.900399999999</v>
      </c>
      <c r="D446" s="74">
        <v>8097.38</v>
      </c>
      <c r="E446" s="12">
        <v>1.294</v>
      </c>
      <c r="F446" s="59"/>
      <c r="G446" s="12">
        <f t="shared" si="25"/>
        <v>1.294</v>
      </c>
      <c r="H446" s="12">
        <f t="shared" si="26"/>
        <v>0.98502337405597085</v>
      </c>
      <c r="I446" s="12" t="str">
        <f t="shared" si="27"/>
        <v>Sep 16</v>
      </c>
    </row>
    <row r="447" spans="1:9" x14ac:dyDescent="0.2">
      <c r="A447" s="76">
        <v>42628</v>
      </c>
      <c r="B447" s="77">
        <f t="shared" si="24"/>
        <v>0.48384465754448042</v>
      </c>
      <c r="C447" s="77">
        <v>16595.429700000001</v>
      </c>
      <c r="D447" s="74">
        <v>8029.61</v>
      </c>
      <c r="E447" s="12">
        <v>1.333</v>
      </c>
      <c r="F447" s="59"/>
      <c r="G447" s="12">
        <f t="shared" si="25"/>
        <v>1.333</v>
      </c>
      <c r="H447" s="12">
        <f t="shared" si="26"/>
        <v>0.97351098314945983</v>
      </c>
      <c r="I447" s="12" t="str">
        <f t="shared" si="27"/>
        <v>Sep 16</v>
      </c>
    </row>
    <row r="448" spans="1:9" x14ac:dyDescent="0.2">
      <c r="A448" s="76">
        <v>42629</v>
      </c>
      <c r="B448" s="77">
        <f t="shared" si="24"/>
        <v>0.47616438478665746</v>
      </c>
      <c r="C448" s="77">
        <v>16192.1602</v>
      </c>
      <c r="D448" s="74">
        <v>7710.13</v>
      </c>
      <c r="E448" s="12">
        <v>1.3360000000000001</v>
      </c>
      <c r="F448" s="59"/>
      <c r="G448" s="12">
        <f t="shared" si="25"/>
        <v>1.3360000000000001</v>
      </c>
      <c r="H448" s="12">
        <f t="shared" si="26"/>
        <v>0.95805802781195692</v>
      </c>
      <c r="I448" s="12" t="str">
        <f t="shared" si="27"/>
        <v>Sep 16</v>
      </c>
    </row>
    <row r="449" spans="1:9" x14ac:dyDescent="0.2">
      <c r="A449" s="76">
        <v>42632</v>
      </c>
      <c r="B449" s="77">
        <f t="shared" si="24"/>
        <v>0.48049973572587712</v>
      </c>
      <c r="C449" s="77">
        <v>16399.2598</v>
      </c>
      <c r="D449" s="74">
        <v>7879.84</v>
      </c>
      <c r="E449" s="12">
        <v>1.3220000000000001</v>
      </c>
      <c r="F449" s="59"/>
      <c r="G449" s="12">
        <f t="shared" si="25"/>
        <v>1.3220000000000001</v>
      </c>
      <c r="H449" s="12">
        <f t="shared" si="26"/>
        <v>0.96678089307321002</v>
      </c>
      <c r="I449" s="12" t="str">
        <f t="shared" si="27"/>
        <v>Sep 16</v>
      </c>
    </row>
    <row r="450" spans="1:9" x14ac:dyDescent="0.2">
      <c r="A450" s="76">
        <v>42633</v>
      </c>
      <c r="B450" s="77">
        <f t="shared" si="24"/>
        <v>0.47418046348033799</v>
      </c>
      <c r="C450" s="77">
        <v>16207.0996</v>
      </c>
      <c r="D450" s="74">
        <v>7685.09</v>
      </c>
      <c r="E450" s="12">
        <v>1.256</v>
      </c>
      <c r="F450" s="59"/>
      <c r="G450" s="12">
        <f t="shared" si="25"/>
        <v>1.256</v>
      </c>
      <c r="H450" s="12">
        <f t="shared" si="26"/>
        <v>0.95406631445666645</v>
      </c>
      <c r="I450" s="12" t="str">
        <f t="shared" si="27"/>
        <v>Sep 16</v>
      </c>
    </row>
    <row r="451" spans="1:9" x14ac:dyDescent="0.2">
      <c r="A451" s="76">
        <v>42634</v>
      </c>
      <c r="B451" s="77">
        <f t="shared" si="24"/>
        <v>0.48082302164507584</v>
      </c>
      <c r="C451" s="77">
        <v>16349.820299999999</v>
      </c>
      <c r="D451" s="74">
        <v>7861.37</v>
      </c>
      <c r="E451" s="12">
        <v>1.288</v>
      </c>
      <c r="F451" s="59"/>
      <c r="G451" s="12">
        <f t="shared" si="25"/>
        <v>1.288</v>
      </c>
      <c r="H451" s="12">
        <f t="shared" si="26"/>
        <v>0.96743135472062136</v>
      </c>
      <c r="I451" s="12" t="str">
        <f t="shared" si="27"/>
        <v>Sep 16</v>
      </c>
    </row>
    <row r="452" spans="1:9" x14ac:dyDescent="0.2">
      <c r="A452" s="76">
        <v>42635</v>
      </c>
      <c r="B452" s="77">
        <f t="shared" ref="B452:B515" si="28">D452/C452</f>
        <v>0.47688472609132415</v>
      </c>
      <c r="C452" s="77">
        <v>16637.6895</v>
      </c>
      <c r="D452" s="74">
        <v>7934.26</v>
      </c>
      <c r="E452" s="12">
        <v>1.1890000000000001</v>
      </c>
      <c r="F452" s="59"/>
      <c r="G452" s="12">
        <f t="shared" ref="G452:G515" si="29">E452</f>
        <v>1.1890000000000001</v>
      </c>
      <c r="H452" s="12">
        <f t="shared" ref="H452:H515" si="30">B452/$J$1</f>
        <v>0.95950737764102845</v>
      </c>
      <c r="I452" s="12" t="str">
        <f t="shared" ref="I452:I515" si="31">TEXT(A452, "mmm") &amp; " " &amp; TEXT(A452, "yy")</f>
        <v>Sep 16</v>
      </c>
    </row>
    <row r="453" spans="1:9" x14ac:dyDescent="0.2">
      <c r="A453" s="76">
        <v>42636</v>
      </c>
      <c r="B453" s="77">
        <f t="shared" si="28"/>
        <v>0.47325751023236728</v>
      </c>
      <c r="C453" s="77">
        <v>16452.839800000002</v>
      </c>
      <c r="D453" s="74">
        <v>7786.43</v>
      </c>
      <c r="E453" s="12">
        <v>1.212</v>
      </c>
      <c r="F453" s="59"/>
      <c r="G453" s="12">
        <f t="shared" si="29"/>
        <v>1.212</v>
      </c>
      <c r="H453" s="12">
        <f t="shared" si="30"/>
        <v>0.95220930289350725</v>
      </c>
      <c r="I453" s="12" t="str">
        <f t="shared" si="31"/>
        <v>Sep 16</v>
      </c>
    </row>
    <row r="454" spans="1:9" x14ac:dyDescent="0.2">
      <c r="A454" s="76">
        <v>42639</v>
      </c>
      <c r="B454" s="77">
        <f t="shared" si="28"/>
        <v>0.4709933107530993</v>
      </c>
      <c r="C454" s="77">
        <v>16192.4805</v>
      </c>
      <c r="D454" s="74">
        <v>7626.55</v>
      </c>
      <c r="E454" s="12">
        <v>1.19</v>
      </c>
      <c r="F454" s="59"/>
      <c r="G454" s="12">
        <f t="shared" si="29"/>
        <v>1.19</v>
      </c>
      <c r="H454" s="12">
        <f t="shared" si="30"/>
        <v>0.94765366085687686</v>
      </c>
      <c r="I454" s="12" t="str">
        <f t="shared" si="31"/>
        <v>Sep 16</v>
      </c>
    </row>
    <row r="455" spans="1:9" x14ac:dyDescent="0.2">
      <c r="A455" s="76">
        <v>42640</v>
      </c>
      <c r="B455" s="77">
        <f t="shared" si="28"/>
        <v>0.46633314140756171</v>
      </c>
      <c r="C455" s="77">
        <v>16134.71</v>
      </c>
      <c r="D455" s="74">
        <v>7524.15</v>
      </c>
      <c r="E455" s="12">
        <v>1.2070000000000001</v>
      </c>
      <c r="F455" s="59"/>
      <c r="G455" s="12">
        <f t="shared" si="29"/>
        <v>1.2070000000000001</v>
      </c>
      <c r="H455" s="12">
        <f t="shared" si="30"/>
        <v>0.93827725053493338</v>
      </c>
      <c r="I455" s="12" t="str">
        <f t="shared" si="31"/>
        <v>Sep 16</v>
      </c>
    </row>
    <row r="456" spans="1:9" x14ac:dyDescent="0.2">
      <c r="A456" s="76">
        <v>42641</v>
      </c>
      <c r="B456" s="77">
        <f t="shared" si="28"/>
        <v>0.46624103620899993</v>
      </c>
      <c r="C456" s="77">
        <v>16222.21</v>
      </c>
      <c r="D456" s="74">
        <v>7563.46</v>
      </c>
      <c r="E456" s="12">
        <v>1.1839999999999999</v>
      </c>
      <c r="F456" s="59"/>
      <c r="G456" s="12">
        <f t="shared" si="29"/>
        <v>1.1839999999999999</v>
      </c>
      <c r="H456" s="12">
        <f t="shared" si="30"/>
        <v>0.93809193191870621</v>
      </c>
      <c r="I456" s="12" t="str">
        <f t="shared" si="31"/>
        <v>Sep 16</v>
      </c>
    </row>
    <row r="457" spans="1:9" x14ac:dyDescent="0.2">
      <c r="A457" s="76">
        <v>42642</v>
      </c>
      <c r="B457" s="77">
        <f t="shared" si="28"/>
        <v>0.46073451394655207</v>
      </c>
      <c r="C457" s="77">
        <v>16338.7803</v>
      </c>
      <c r="D457" s="74">
        <v>7527.84</v>
      </c>
      <c r="E457" s="12">
        <v>1.218</v>
      </c>
      <c r="F457" s="59"/>
      <c r="G457" s="12">
        <f t="shared" si="29"/>
        <v>1.218</v>
      </c>
      <c r="H457" s="12">
        <f t="shared" si="30"/>
        <v>0.92701263235868736</v>
      </c>
      <c r="I457" s="12" t="str">
        <f t="shared" si="31"/>
        <v>Sep 16</v>
      </c>
    </row>
    <row r="458" spans="1:9" x14ac:dyDescent="0.2">
      <c r="A458" s="76">
        <v>42643</v>
      </c>
      <c r="B458" s="77">
        <f t="shared" si="28"/>
        <v>0.46664715566124015</v>
      </c>
      <c r="C458" s="77">
        <v>16401</v>
      </c>
      <c r="D458" s="74">
        <v>7653.48</v>
      </c>
      <c r="E458" s="12">
        <v>1.1910000000000001</v>
      </c>
      <c r="F458" s="59"/>
      <c r="G458" s="12">
        <f t="shared" si="29"/>
        <v>1.1910000000000001</v>
      </c>
      <c r="H458" s="12">
        <f t="shared" si="30"/>
        <v>0.9389090572936829</v>
      </c>
      <c r="I458" s="12" t="str">
        <f t="shared" si="31"/>
        <v>Sep 16</v>
      </c>
    </row>
    <row r="459" spans="1:9" x14ac:dyDescent="0.2">
      <c r="A459" s="76">
        <v>42646</v>
      </c>
      <c r="B459" s="77">
        <f t="shared" si="28"/>
        <v>0.46278499733887601</v>
      </c>
      <c r="C459" s="77">
        <v>16273.950199999999</v>
      </c>
      <c r="D459" s="74">
        <v>7531.34</v>
      </c>
      <c r="E459" s="12">
        <v>1.244</v>
      </c>
      <c r="F459" s="59"/>
      <c r="G459" s="12">
        <f t="shared" si="29"/>
        <v>1.244</v>
      </c>
      <c r="H459" s="12">
        <f t="shared" si="30"/>
        <v>0.93113827076776579</v>
      </c>
      <c r="I459" s="12" t="str">
        <f t="shared" si="31"/>
        <v>Oct 16</v>
      </c>
    </row>
    <row r="460" spans="1:9" x14ac:dyDescent="0.2">
      <c r="A460" s="76">
        <v>42647</v>
      </c>
      <c r="B460" s="77">
        <f t="shared" si="28"/>
        <v>0.46135767742980682</v>
      </c>
      <c r="C460" s="77">
        <v>16308.0195</v>
      </c>
      <c r="D460" s="74">
        <v>7523.83</v>
      </c>
      <c r="E460" s="12">
        <v>1.26</v>
      </c>
      <c r="F460" s="59"/>
      <c r="G460" s="12">
        <f t="shared" si="29"/>
        <v>1.26</v>
      </c>
      <c r="H460" s="12">
        <f t="shared" si="30"/>
        <v>0.92826645729151802</v>
      </c>
      <c r="I460" s="12" t="str">
        <f t="shared" si="31"/>
        <v>Oct 16</v>
      </c>
    </row>
    <row r="461" spans="1:9" x14ac:dyDescent="0.2">
      <c r="A461" s="76">
        <v>42648</v>
      </c>
      <c r="B461" s="77">
        <f t="shared" si="28"/>
        <v>0.47309696263971679</v>
      </c>
      <c r="C461" s="77">
        <v>16476.580099999999</v>
      </c>
      <c r="D461" s="74">
        <v>7795.02</v>
      </c>
      <c r="E461" s="12">
        <v>1.363</v>
      </c>
      <c r="F461" s="59"/>
      <c r="G461" s="12">
        <f t="shared" si="29"/>
        <v>1.363</v>
      </c>
      <c r="H461" s="12">
        <f t="shared" si="30"/>
        <v>0.9518862759832657</v>
      </c>
      <c r="I461" s="12" t="str">
        <f t="shared" si="31"/>
        <v>Oct 16</v>
      </c>
    </row>
    <row r="462" spans="1:9" x14ac:dyDescent="0.2">
      <c r="A462" s="76">
        <v>42649</v>
      </c>
      <c r="B462" s="77">
        <f t="shared" si="28"/>
        <v>0.4771502392994269</v>
      </c>
      <c r="C462" s="77">
        <v>16491.6191</v>
      </c>
      <c r="D462" s="74">
        <v>7868.98</v>
      </c>
      <c r="E462" s="12">
        <v>1.3580000000000001</v>
      </c>
      <c r="F462" s="59"/>
      <c r="G462" s="12">
        <f t="shared" si="29"/>
        <v>1.3580000000000001</v>
      </c>
      <c r="H462" s="12">
        <f t="shared" si="30"/>
        <v>0.96004159873912021</v>
      </c>
      <c r="I462" s="12" t="str">
        <f t="shared" si="31"/>
        <v>Oct 16</v>
      </c>
    </row>
    <row r="463" spans="1:9" x14ac:dyDescent="0.2">
      <c r="A463" s="76">
        <v>42650</v>
      </c>
      <c r="B463" s="77">
        <f t="shared" si="28"/>
        <v>0.47769468218733013</v>
      </c>
      <c r="C463" s="77">
        <v>16405.269499999999</v>
      </c>
      <c r="D463" s="74">
        <v>7836.71</v>
      </c>
      <c r="E463" s="12">
        <v>1.3859999999999999</v>
      </c>
      <c r="F463" s="59"/>
      <c r="G463" s="12">
        <f t="shared" si="29"/>
        <v>1.3859999999999999</v>
      </c>
      <c r="H463" s="12">
        <f t="shared" si="30"/>
        <v>0.96113703530704941</v>
      </c>
      <c r="I463" s="12" t="str">
        <f t="shared" si="31"/>
        <v>Oct 16</v>
      </c>
    </row>
    <row r="464" spans="1:9" x14ac:dyDescent="0.2">
      <c r="A464" s="76">
        <v>42653</v>
      </c>
      <c r="B464" s="77">
        <f t="shared" si="28"/>
        <v>0.47627381299923049</v>
      </c>
      <c r="C464" s="77">
        <v>16632.449199999999</v>
      </c>
      <c r="D464" s="74">
        <v>7921.6</v>
      </c>
      <c r="E464" s="12">
        <v>1.4</v>
      </c>
      <c r="F464" s="59"/>
      <c r="G464" s="12">
        <f t="shared" si="29"/>
        <v>1.4</v>
      </c>
      <c r="H464" s="12">
        <f t="shared" si="30"/>
        <v>0.9582782008884706</v>
      </c>
      <c r="I464" s="12" t="str">
        <f t="shared" si="31"/>
        <v>Oct 16</v>
      </c>
    </row>
    <row r="465" spans="1:9" x14ac:dyDescent="0.2">
      <c r="A465" s="76">
        <v>42654</v>
      </c>
      <c r="B465" s="77">
        <f t="shared" si="28"/>
        <v>0.47456423994557989</v>
      </c>
      <c r="C465" s="77">
        <v>16474.0605</v>
      </c>
      <c r="D465" s="74">
        <v>7818</v>
      </c>
      <c r="E465" s="12">
        <v>1.375</v>
      </c>
      <c r="F465" s="59"/>
      <c r="G465" s="12">
        <f t="shared" si="29"/>
        <v>1.375</v>
      </c>
      <c r="H465" s="12">
        <f t="shared" si="30"/>
        <v>0.9548384850245577</v>
      </c>
      <c r="I465" s="12" t="str">
        <f t="shared" si="31"/>
        <v>Oct 16</v>
      </c>
    </row>
    <row r="466" spans="1:9" x14ac:dyDescent="0.2">
      <c r="A466" s="76">
        <v>42655</v>
      </c>
      <c r="B466" s="77">
        <f t="shared" si="28"/>
        <v>0.48123713360464992</v>
      </c>
      <c r="C466" s="77">
        <v>16470.279299999998</v>
      </c>
      <c r="D466" s="74">
        <v>7926.11</v>
      </c>
      <c r="E466" s="12">
        <v>1.4179999999999999</v>
      </c>
      <c r="F466" s="59"/>
      <c r="G466" s="12">
        <f t="shared" si="29"/>
        <v>1.4179999999999999</v>
      </c>
      <c r="H466" s="12">
        <f t="shared" si="30"/>
        <v>0.96826456127692573</v>
      </c>
      <c r="I466" s="12" t="str">
        <f t="shared" si="31"/>
        <v>Oct 16</v>
      </c>
    </row>
    <row r="467" spans="1:9" x14ac:dyDescent="0.2">
      <c r="A467" s="76">
        <v>42656</v>
      </c>
      <c r="B467" s="77">
        <f t="shared" si="28"/>
        <v>0.47381749967506204</v>
      </c>
      <c r="C467" s="77">
        <v>16269.2598</v>
      </c>
      <c r="D467" s="74">
        <v>7708.66</v>
      </c>
      <c r="E467" s="12">
        <v>1.381</v>
      </c>
      <c r="F467" s="59"/>
      <c r="G467" s="12">
        <f t="shared" si="29"/>
        <v>1.381</v>
      </c>
      <c r="H467" s="12">
        <f t="shared" si="30"/>
        <v>0.9533360196287457</v>
      </c>
      <c r="I467" s="12" t="str">
        <f t="shared" si="31"/>
        <v>Oct 16</v>
      </c>
    </row>
    <row r="468" spans="1:9" x14ac:dyDescent="0.2">
      <c r="A468" s="76">
        <v>42657</v>
      </c>
      <c r="B468" s="77">
        <f t="shared" si="28"/>
        <v>0.47769596060640951</v>
      </c>
      <c r="C468" s="77">
        <v>16591.3691</v>
      </c>
      <c r="D468" s="74">
        <v>7925.63</v>
      </c>
      <c r="E468" s="12">
        <v>1.379</v>
      </c>
      <c r="F468" s="59"/>
      <c r="G468" s="12">
        <f t="shared" si="29"/>
        <v>1.379</v>
      </c>
      <c r="H468" s="12">
        <f t="shared" si="30"/>
        <v>0.96113960752727634</v>
      </c>
      <c r="I468" s="12" t="str">
        <f t="shared" si="31"/>
        <v>Oct 16</v>
      </c>
    </row>
    <row r="469" spans="1:9" x14ac:dyDescent="0.2">
      <c r="A469" s="76">
        <v>42660</v>
      </c>
      <c r="B469" s="77">
        <f t="shared" si="28"/>
        <v>0.48259567131634912</v>
      </c>
      <c r="C469" s="77">
        <v>16630.339800000002</v>
      </c>
      <c r="D469" s="74">
        <v>8025.73</v>
      </c>
      <c r="E469" s="12">
        <v>1.4059999999999999</v>
      </c>
      <c r="F469" s="59"/>
      <c r="G469" s="12">
        <f t="shared" si="29"/>
        <v>1.4059999999999999</v>
      </c>
      <c r="H469" s="12">
        <f t="shared" si="30"/>
        <v>0.97099798276404903</v>
      </c>
      <c r="I469" s="12" t="str">
        <f t="shared" si="31"/>
        <v>Oct 16</v>
      </c>
    </row>
    <row r="470" spans="1:9" x14ac:dyDescent="0.2">
      <c r="A470" s="76">
        <v>42661</v>
      </c>
      <c r="B470" s="77">
        <f t="shared" si="28"/>
        <v>0.48562737585035698</v>
      </c>
      <c r="C470" s="77">
        <v>16966.609400000001</v>
      </c>
      <c r="D470" s="74">
        <v>8239.4500000000007</v>
      </c>
      <c r="E470" s="12">
        <v>1.446</v>
      </c>
      <c r="F470" s="59"/>
      <c r="G470" s="12">
        <f t="shared" si="29"/>
        <v>1.446</v>
      </c>
      <c r="H470" s="12">
        <f t="shared" si="30"/>
        <v>0.9770978696089283</v>
      </c>
      <c r="I470" s="12" t="str">
        <f t="shared" si="31"/>
        <v>Oct 16</v>
      </c>
    </row>
    <row r="471" spans="1:9" x14ac:dyDescent="0.2">
      <c r="A471" s="76">
        <v>42662</v>
      </c>
      <c r="B471" s="77">
        <f t="shared" si="28"/>
        <v>0.48985587579050727</v>
      </c>
      <c r="C471" s="77">
        <v>17044.339800000002</v>
      </c>
      <c r="D471" s="74">
        <v>8349.27</v>
      </c>
      <c r="E471" s="12">
        <v>1.444</v>
      </c>
      <c r="F471" s="59"/>
      <c r="G471" s="12">
        <f t="shared" si="29"/>
        <v>1.444</v>
      </c>
      <c r="H471" s="12">
        <f t="shared" si="30"/>
        <v>0.98560574722996963</v>
      </c>
      <c r="I471" s="12" t="str">
        <f t="shared" si="31"/>
        <v>Oct 16</v>
      </c>
    </row>
    <row r="472" spans="1:9" x14ac:dyDescent="0.2">
      <c r="A472" s="76">
        <v>42663</v>
      </c>
      <c r="B472" s="77">
        <f t="shared" si="28"/>
        <v>0.49354133423404645</v>
      </c>
      <c r="C472" s="77">
        <v>17141.3809</v>
      </c>
      <c r="D472" s="74">
        <v>8459.98</v>
      </c>
      <c r="E472" s="12">
        <v>1.4419999999999999</v>
      </c>
      <c r="F472" s="59"/>
      <c r="G472" s="12">
        <f t="shared" si="29"/>
        <v>1.4419999999999999</v>
      </c>
      <c r="H472" s="12">
        <f t="shared" si="30"/>
        <v>0.99302100792734849</v>
      </c>
      <c r="I472" s="12" t="str">
        <f t="shared" si="31"/>
        <v>Oct 16</v>
      </c>
    </row>
    <row r="473" spans="1:9" x14ac:dyDescent="0.2">
      <c r="A473" s="76">
        <v>42664</v>
      </c>
      <c r="B473" s="77">
        <f t="shared" si="28"/>
        <v>0.49546041880308717</v>
      </c>
      <c r="C473" s="77">
        <v>17166.7598</v>
      </c>
      <c r="D473" s="74">
        <v>8505.4500000000007</v>
      </c>
      <c r="E473" s="12">
        <v>1.4390000000000001</v>
      </c>
      <c r="F473" s="59"/>
      <c r="G473" s="12">
        <f t="shared" si="29"/>
        <v>1.4390000000000001</v>
      </c>
      <c r="H473" s="12">
        <f t="shared" si="30"/>
        <v>0.99688226768587351</v>
      </c>
      <c r="I473" s="12" t="str">
        <f t="shared" si="31"/>
        <v>Oct 16</v>
      </c>
    </row>
    <row r="474" spans="1:9" x14ac:dyDescent="0.2">
      <c r="A474" s="76">
        <v>42667</v>
      </c>
      <c r="B474" s="77">
        <f t="shared" si="28"/>
        <v>0.50570649285488289</v>
      </c>
      <c r="C474" s="77">
        <v>17305.769499999999</v>
      </c>
      <c r="D474" s="74">
        <v>8751.64</v>
      </c>
      <c r="E474" s="12">
        <v>1.452</v>
      </c>
      <c r="F474" s="59"/>
      <c r="G474" s="12">
        <f t="shared" si="29"/>
        <v>1.452</v>
      </c>
      <c r="H474" s="12">
        <f t="shared" si="30"/>
        <v>1.0174976975930825</v>
      </c>
      <c r="I474" s="12" t="str">
        <f t="shared" si="31"/>
        <v>Oct 16</v>
      </c>
    </row>
    <row r="475" spans="1:9" x14ac:dyDescent="0.2">
      <c r="A475" s="76">
        <v>42668</v>
      </c>
      <c r="B475" s="77">
        <f t="shared" si="28"/>
        <v>0.49968864533503726</v>
      </c>
      <c r="C475" s="77">
        <v>17230.029299999998</v>
      </c>
      <c r="D475" s="74">
        <v>8609.65</v>
      </c>
      <c r="E475" s="12">
        <v>1.452</v>
      </c>
      <c r="F475" s="59"/>
      <c r="G475" s="12">
        <f t="shared" si="29"/>
        <v>1.452</v>
      </c>
      <c r="H475" s="12">
        <f t="shared" si="30"/>
        <v>1.0053895952008394</v>
      </c>
      <c r="I475" s="12" t="str">
        <f t="shared" si="31"/>
        <v>Oct 16</v>
      </c>
    </row>
    <row r="476" spans="1:9" x14ac:dyDescent="0.2">
      <c r="A476" s="76">
        <v>42669</v>
      </c>
      <c r="B476" s="77">
        <f t="shared" si="28"/>
        <v>0.5019304670757101</v>
      </c>
      <c r="C476" s="77">
        <v>17280.7402</v>
      </c>
      <c r="D476" s="74">
        <v>8673.73</v>
      </c>
      <c r="E476" s="12">
        <v>1.5369999999999999</v>
      </c>
      <c r="F476" s="59"/>
      <c r="G476" s="12">
        <f t="shared" si="29"/>
        <v>1.5369999999999999</v>
      </c>
      <c r="H476" s="12">
        <f t="shared" si="30"/>
        <v>1.0099002125090559</v>
      </c>
      <c r="I476" s="12" t="str">
        <f t="shared" si="31"/>
        <v>Oct 16</v>
      </c>
    </row>
    <row r="477" spans="1:9" x14ac:dyDescent="0.2">
      <c r="A477" s="76">
        <v>42670</v>
      </c>
      <c r="B477" s="77">
        <f t="shared" si="28"/>
        <v>0.50731012170118839</v>
      </c>
      <c r="C477" s="77">
        <v>17426.460899999998</v>
      </c>
      <c r="D477" s="74">
        <v>8840.6200000000008</v>
      </c>
      <c r="E477" s="12">
        <v>1.615</v>
      </c>
      <c r="F477" s="59"/>
      <c r="G477" s="12">
        <f t="shared" si="29"/>
        <v>1.615</v>
      </c>
      <c r="H477" s="12">
        <f t="shared" si="30"/>
        <v>1.0207242503108425</v>
      </c>
      <c r="I477" s="12" t="str">
        <f t="shared" si="31"/>
        <v>Oct 16</v>
      </c>
    </row>
    <row r="478" spans="1:9" x14ac:dyDescent="0.2">
      <c r="A478" s="76">
        <v>42671</v>
      </c>
      <c r="B478" s="77">
        <f t="shared" si="28"/>
        <v>0.50427463430482522</v>
      </c>
      <c r="C478" s="77">
        <v>17324.230500000001</v>
      </c>
      <c r="D478" s="74">
        <v>8736.17</v>
      </c>
      <c r="E478" s="12">
        <v>1.653</v>
      </c>
      <c r="F478" s="59"/>
      <c r="G478" s="12">
        <f t="shared" si="29"/>
        <v>1.653</v>
      </c>
      <c r="H478" s="12">
        <f t="shared" si="30"/>
        <v>1.0146167522254685</v>
      </c>
      <c r="I478" s="12" t="str">
        <f t="shared" si="31"/>
        <v>Oct 16</v>
      </c>
    </row>
    <row r="479" spans="1:9" x14ac:dyDescent="0.2">
      <c r="A479" s="76">
        <v>42674</v>
      </c>
      <c r="B479" s="77">
        <f t="shared" si="28"/>
        <v>0.4952183849872141</v>
      </c>
      <c r="C479" s="77">
        <v>17125.050800000001</v>
      </c>
      <c r="D479" s="74">
        <v>8480.64</v>
      </c>
      <c r="E479" s="12">
        <v>1.6779999999999999</v>
      </c>
      <c r="F479" s="59"/>
      <c r="G479" s="12">
        <f t="shared" si="29"/>
        <v>1.6779999999999999</v>
      </c>
      <c r="H479" s="12">
        <f t="shared" si="30"/>
        <v>0.99639528787867293</v>
      </c>
      <c r="I479" s="12" t="str">
        <f t="shared" si="31"/>
        <v>Oct 16</v>
      </c>
    </row>
    <row r="480" spans="1:9" x14ac:dyDescent="0.2">
      <c r="A480" s="76">
        <v>42675</v>
      </c>
      <c r="B480" s="77">
        <f t="shared" si="28"/>
        <v>0.49551672400159702</v>
      </c>
      <c r="C480" s="77">
        <v>16898.279299999998</v>
      </c>
      <c r="D480" s="74">
        <v>8373.3799999999992</v>
      </c>
      <c r="E480" s="12">
        <v>1.75</v>
      </c>
      <c r="F480" s="59"/>
      <c r="G480" s="12">
        <f t="shared" si="29"/>
        <v>1.75</v>
      </c>
      <c r="H480" s="12">
        <f t="shared" si="30"/>
        <v>0.9969955555527602</v>
      </c>
      <c r="I480" s="12" t="str">
        <f t="shared" si="31"/>
        <v>Nov 16</v>
      </c>
    </row>
    <row r="481" spans="1:9" x14ac:dyDescent="0.2">
      <c r="A481" s="76">
        <v>42676</v>
      </c>
      <c r="B481" s="77">
        <f t="shared" si="28"/>
        <v>0.48690828281820303</v>
      </c>
      <c r="C481" s="77">
        <v>16474.519499999999</v>
      </c>
      <c r="D481" s="74">
        <v>8021.58</v>
      </c>
      <c r="E481" s="12">
        <v>1.6659999999999999</v>
      </c>
      <c r="F481" s="59"/>
      <c r="G481" s="12">
        <f t="shared" si="29"/>
        <v>1.6659999999999999</v>
      </c>
      <c r="H481" s="12">
        <f t="shared" si="30"/>
        <v>0.97967509554735077</v>
      </c>
      <c r="I481" s="12" t="str">
        <f t="shared" si="31"/>
        <v>Nov 16</v>
      </c>
    </row>
    <row r="482" spans="1:9" x14ac:dyDescent="0.2">
      <c r="A482" s="76">
        <v>42677</v>
      </c>
      <c r="B482" s="77">
        <f t="shared" si="28"/>
        <v>0.49020882002426769</v>
      </c>
      <c r="C482" s="77">
        <v>16419.900399999999</v>
      </c>
      <c r="D482" s="74">
        <v>8049.18</v>
      </c>
      <c r="E482" s="12">
        <v>1.6970000000000001</v>
      </c>
      <c r="F482" s="59"/>
      <c r="G482" s="12">
        <f t="shared" si="29"/>
        <v>1.6970000000000001</v>
      </c>
      <c r="H482" s="12">
        <f t="shared" si="30"/>
        <v>0.98631588235835732</v>
      </c>
      <c r="I482" s="12" t="str">
        <f t="shared" si="31"/>
        <v>Nov 16</v>
      </c>
    </row>
    <row r="483" spans="1:9" x14ac:dyDescent="0.2">
      <c r="A483" s="76">
        <v>42678</v>
      </c>
      <c r="B483" s="77">
        <f t="shared" si="28"/>
        <v>0.48772935148185148</v>
      </c>
      <c r="C483" s="77">
        <v>16318.5996</v>
      </c>
      <c r="D483" s="74">
        <v>7959.06</v>
      </c>
      <c r="E483" s="12">
        <v>1.746</v>
      </c>
      <c r="F483" s="59"/>
      <c r="G483" s="12">
        <f t="shared" si="29"/>
        <v>1.746</v>
      </c>
      <c r="H483" s="12">
        <f t="shared" si="30"/>
        <v>0.98132711205619927</v>
      </c>
      <c r="I483" s="12" t="str">
        <f t="shared" si="31"/>
        <v>Nov 16</v>
      </c>
    </row>
    <row r="484" spans="1:9" x14ac:dyDescent="0.2">
      <c r="A484" s="76">
        <v>42681</v>
      </c>
      <c r="B484" s="77">
        <f t="shared" si="28"/>
        <v>0.49837095015459992</v>
      </c>
      <c r="C484" s="77">
        <v>16736.75</v>
      </c>
      <c r="D484" s="74">
        <v>8341.11</v>
      </c>
      <c r="E484" s="12">
        <v>1.712</v>
      </c>
      <c r="F484" s="59"/>
      <c r="G484" s="12">
        <f t="shared" si="29"/>
        <v>1.712</v>
      </c>
      <c r="H484" s="12">
        <f t="shared" si="30"/>
        <v>1.0027383501977238</v>
      </c>
      <c r="I484" s="12" t="str">
        <f t="shared" si="31"/>
        <v>Nov 16</v>
      </c>
    </row>
    <row r="485" spans="1:9" x14ac:dyDescent="0.2">
      <c r="A485" s="76">
        <v>42682</v>
      </c>
      <c r="B485" s="77">
        <f t="shared" si="28"/>
        <v>0.49742320015480157</v>
      </c>
      <c r="C485" s="77">
        <v>16817.410199999998</v>
      </c>
      <c r="D485" s="74">
        <v>8365.3700000000008</v>
      </c>
      <c r="E485" s="12">
        <v>1.712</v>
      </c>
      <c r="F485" s="59"/>
      <c r="G485" s="12">
        <f t="shared" si="29"/>
        <v>1.712</v>
      </c>
      <c r="H485" s="12">
        <f t="shared" si="30"/>
        <v>1.0008314467738728</v>
      </c>
      <c r="I485" s="12" t="str">
        <f t="shared" si="31"/>
        <v>Nov 16</v>
      </c>
    </row>
    <row r="486" spans="1:9" x14ac:dyDescent="0.2">
      <c r="A486" s="76">
        <v>42683</v>
      </c>
      <c r="B486" s="77">
        <f t="shared" si="28"/>
        <v>0.49828303224809817</v>
      </c>
      <c r="C486" s="77">
        <v>16799.849600000001</v>
      </c>
      <c r="D486" s="74">
        <v>8371.08</v>
      </c>
      <c r="E486" s="12">
        <v>1.742</v>
      </c>
      <c r="F486" s="59"/>
      <c r="G486" s="12">
        <f t="shared" si="29"/>
        <v>1.742</v>
      </c>
      <c r="H486" s="12">
        <f t="shared" si="30"/>
        <v>1.0025614565475403</v>
      </c>
      <c r="I486" s="12" t="str">
        <f t="shared" si="31"/>
        <v>Nov 16</v>
      </c>
    </row>
    <row r="487" spans="1:9" x14ac:dyDescent="0.2">
      <c r="A487" s="76">
        <v>42684</v>
      </c>
      <c r="B487" s="77">
        <f t="shared" si="28"/>
        <v>0.51300928886678387</v>
      </c>
      <c r="C487" s="77">
        <v>16804.8809</v>
      </c>
      <c r="D487" s="74">
        <v>8621.06</v>
      </c>
      <c r="E487" s="12">
        <v>1.9079999999999999</v>
      </c>
      <c r="F487" s="59"/>
      <c r="G487" s="12">
        <f t="shared" si="29"/>
        <v>1.9079999999999999</v>
      </c>
      <c r="H487" s="12">
        <f t="shared" si="30"/>
        <v>1.0321911576001968</v>
      </c>
      <c r="I487" s="12" t="str">
        <f t="shared" si="31"/>
        <v>Nov 16</v>
      </c>
    </row>
    <row r="488" spans="1:9" x14ac:dyDescent="0.2">
      <c r="A488" s="76">
        <v>42685</v>
      </c>
      <c r="B488" s="77">
        <f t="shared" si="28"/>
        <v>0.51450393151313822</v>
      </c>
      <c r="C488" s="77">
        <v>16812.3691</v>
      </c>
      <c r="D488" s="74">
        <v>8650.0300000000007</v>
      </c>
      <c r="E488" s="12">
        <v>2.0390000000000001</v>
      </c>
      <c r="F488" s="59"/>
      <c r="G488" s="12">
        <f t="shared" si="29"/>
        <v>2.0390000000000001</v>
      </c>
      <c r="H488" s="12">
        <f t="shared" si="30"/>
        <v>1.0351984265850274</v>
      </c>
      <c r="I488" s="12" t="str">
        <f t="shared" si="31"/>
        <v>Nov 16</v>
      </c>
    </row>
    <row r="489" spans="1:9" x14ac:dyDescent="0.2">
      <c r="A489" s="76">
        <v>42688</v>
      </c>
      <c r="B489" s="77">
        <f t="shared" si="28"/>
        <v>0.5157856729683179</v>
      </c>
      <c r="C489" s="77">
        <v>16686.330099999999</v>
      </c>
      <c r="D489" s="74">
        <v>8606.57</v>
      </c>
      <c r="E489" s="12">
        <v>2.0920000000000001</v>
      </c>
      <c r="F489" s="59"/>
      <c r="G489" s="12">
        <f t="shared" si="29"/>
        <v>2.0920000000000001</v>
      </c>
      <c r="H489" s="12">
        <f t="shared" si="30"/>
        <v>1.0377773315387535</v>
      </c>
      <c r="I489" s="12" t="str">
        <f t="shared" si="31"/>
        <v>Nov 16</v>
      </c>
    </row>
    <row r="490" spans="1:9" x14ac:dyDescent="0.2">
      <c r="A490" s="76">
        <v>42689</v>
      </c>
      <c r="B490" s="77">
        <f t="shared" si="28"/>
        <v>0.5030778272373797</v>
      </c>
      <c r="C490" s="77">
        <v>16682.3691</v>
      </c>
      <c r="D490" s="74">
        <v>8392.5300000000007</v>
      </c>
      <c r="E490" s="12">
        <v>1.9690000000000001</v>
      </c>
      <c r="F490" s="59"/>
      <c r="G490" s="12">
        <f t="shared" si="29"/>
        <v>1.9690000000000001</v>
      </c>
      <c r="H490" s="12">
        <f t="shared" si="30"/>
        <v>1.01220873798639</v>
      </c>
      <c r="I490" s="12" t="str">
        <f t="shared" si="31"/>
        <v>Nov 16</v>
      </c>
    </row>
    <row r="491" spans="1:9" x14ac:dyDescent="0.2">
      <c r="A491" s="76">
        <v>42690</v>
      </c>
      <c r="B491" s="77">
        <f t="shared" si="28"/>
        <v>0.49354825280374992</v>
      </c>
      <c r="C491" s="77">
        <v>16559.839800000002</v>
      </c>
      <c r="D491" s="74">
        <v>8173.08</v>
      </c>
      <c r="E491" s="12">
        <v>2.0409999999999999</v>
      </c>
      <c r="F491" s="59"/>
      <c r="G491" s="12">
        <f t="shared" si="29"/>
        <v>2.0409999999999999</v>
      </c>
      <c r="H491" s="12">
        <f t="shared" si="30"/>
        <v>0.99303492831168882</v>
      </c>
      <c r="I491" s="12" t="str">
        <f t="shared" si="31"/>
        <v>Nov 16</v>
      </c>
    </row>
    <row r="492" spans="1:9" x14ac:dyDescent="0.2">
      <c r="A492" s="76">
        <v>42691</v>
      </c>
      <c r="B492" s="77">
        <f t="shared" si="28"/>
        <v>0.48161283353761319</v>
      </c>
      <c r="C492" s="77">
        <v>16555.3105</v>
      </c>
      <c r="D492" s="74">
        <v>7973.25</v>
      </c>
      <c r="E492" s="12">
        <v>2.0939999999999999</v>
      </c>
      <c r="F492" s="59"/>
      <c r="G492" s="12">
        <f t="shared" si="29"/>
        <v>2.0939999999999999</v>
      </c>
      <c r="H492" s="12">
        <f t="shared" si="30"/>
        <v>0.96902048160260301</v>
      </c>
      <c r="I492" s="12" t="str">
        <f t="shared" si="31"/>
        <v>Nov 16</v>
      </c>
    </row>
    <row r="493" spans="1:9" x14ac:dyDescent="0.2">
      <c r="A493" s="76">
        <v>42692</v>
      </c>
      <c r="B493" s="77">
        <f t="shared" si="28"/>
        <v>0.47817088563999816</v>
      </c>
      <c r="C493" s="77">
        <v>16265.9004</v>
      </c>
      <c r="D493" s="74">
        <v>7777.88</v>
      </c>
      <c r="E493" s="12">
        <v>2.0859999999999999</v>
      </c>
      <c r="F493" s="59"/>
      <c r="G493" s="12">
        <f t="shared" si="29"/>
        <v>2.0859999999999999</v>
      </c>
      <c r="H493" s="12">
        <f t="shared" si="30"/>
        <v>0.96209517194069283</v>
      </c>
      <c r="I493" s="12" t="str">
        <f t="shared" si="31"/>
        <v>Nov 16</v>
      </c>
    </row>
    <row r="494" spans="1:9" x14ac:dyDescent="0.2">
      <c r="A494" s="76">
        <v>42695</v>
      </c>
      <c r="B494" s="77">
        <f t="shared" si="28"/>
        <v>0.47067237646907978</v>
      </c>
      <c r="C494" s="77">
        <v>16297.2598</v>
      </c>
      <c r="D494" s="74">
        <v>7670.67</v>
      </c>
      <c r="E494" s="12">
        <v>2.0699999999999998</v>
      </c>
      <c r="F494" s="59"/>
      <c r="G494" s="12">
        <f t="shared" si="29"/>
        <v>2.0699999999999998</v>
      </c>
      <c r="H494" s="12">
        <f t="shared" si="30"/>
        <v>0.94700793077493728</v>
      </c>
      <c r="I494" s="12" t="str">
        <f t="shared" si="31"/>
        <v>Nov 16</v>
      </c>
    </row>
    <row r="495" spans="1:9" x14ac:dyDescent="0.2">
      <c r="A495" s="76">
        <v>42696</v>
      </c>
      <c r="B495" s="77">
        <f t="shared" si="28"/>
        <v>0.47366233769126781</v>
      </c>
      <c r="C495" s="77">
        <v>16519.890599999999</v>
      </c>
      <c r="D495" s="74">
        <v>7824.85</v>
      </c>
      <c r="E495" s="12">
        <v>2.0270000000000001</v>
      </c>
      <c r="F495" s="59"/>
      <c r="G495" s="12">
        <f t="shared" si="29"/>
        <v>2.0270000000000001</v>
      </c>
      <c r="H495" s="12">
        <f t="shared" si="30"/>
        <v>0.95302382873640945</v>
      </c>
      <c r="I495" s="12" t="str">
        <f t="shared" si="31"/>
        <v>Nov 16</v>
      </c>
    </row>
    <row r="496" spans="1:9" x14ac:dyDescent="0.2">
      <c r="A496" s="76">
        <v>42697</v>
      </c>
      <c r="B496" s="77">
        <f t="shared" si="28"/>
        <v>0.47119269199967451</v>
      </c>
      <c r="C496" s="77">
        <v>16532.2598</v>
      </c>
      <c r="D496" s="74">
        <v>7789.88</v>
      </c>
      <c r="E496" s="12">
        <v>2.137</v>
      </c>
      <c r="F496" s="59"/>
      <c r="G496" s="12">
        <f t="shared" si="29"/>
        <v>2.137</v>
      </c>
      <c r="H496" s="12">
        <f t="shared" si="30"/>
        <v>0.94805482232543592</v>
      </c>
      <c r="I496" s="12" t="str">
        <f t="shared" si="31"/>
        <v>Nov 16</v>
      </c>
    </row>
    <row r="497" spans="1:9" x14ac:dyDescent="0.2">
      <c r="A497" s="76">
        <v>42698</v>
      </c>
      <c r="B497" s="77">
        <f t="shared" si="28"/>
        <v>0.46922286258781087</v>
      </c>
      <c r="C497" s="77">
        <v>16500.730500000001</v>
      </c>
      <c r="D497" s="74">
        <v>7742.52</v>
      </c>
      <c r="E497" s="12">
        <v>2.1389999999999998</v>
      </c>
      <c r="F497" s="59"/>
      <c r="G497" s="12">
        <f t="shared" si="29"/>
        <v>2.1389999999999998</v>
      </c>
      <c r="H497" s="12">
        <f t="shared" si="30"/>
        <v>0.94409146231416241</v>
      </c>
      <c r="I497" s="12" t="str">
        <f t="shared" si="31"/>
        <v>Nov 16</v>
      </c>
    </row>
    <row r="498" spans="1:9" x14ac:dyDescent="0.2">
      <c r="A498" s="76">
        <v>42699</v>
      </c>
      <c r="B498" s="77">
        <f t="shared" si="28"/>
        <v>0.46487672676270608</v>
      </c>
      <c r="C498" s="77">
        <v>16515.109400000001</v>
      </c>
      <c r="D498" s="74">
        <v>7677.49</v>
      </c>
      <c r="E498" s="12">
        <v>2.101</v>
      </c>
      <c r="F498" s="59"/>
      <c r="G498" s="12">
        <f t="shared" si="29"/>
        <v>2.101</v>
      </c>
      <c r="H498" s="12">
        <f t="shared" si="30"/>
        <v>0.93534689751629674</v>
      </c>
      <c r="I498" s="12" t="str">
        <f t="shared" si="31"/>
        <v>Nov 16</v>
      </c>
    </row>
    <row r="499" spans="1:9" x14ac:dyDescent="0.2">
      <c r="A499" s="76">
        <v>42702</v>
      </c>
      <c r="B499" s="77">
        <f t="shared" si="28"/>
        <v>0.4551762143291283</v>
      </c>
      <c r="C499" s="77">
        <v>16216.950199999999</v>
      </c>
      <c r="D499" s="74">
        <v>7381.57</v>
      </c>
      <c r="E499" s="12">
        <v>2.0619999999999998</v>
      </c>
      <c r="F499" s="59"/>
      <c r="G499" s="12">
        <f t="shared" si="29"/>
        <v>2.0619999999999998</v>
      </c>
      <c r="H499" s="12">
        <f t="shared" si="30"/>
        <v>0.91582915509832297</v>
      </c>
      <c r="I499" s="12" t="str">
        <f t="shared" si="31"/>
        <v>Nov 16</v>
      </c>
    </row>
    <row r="500" spans="1:9" x14ac:dyDescent="0.2">
      <c r="A500" s="76">
        <v>42703</v>
      </c>
      <c r="B500" s="77">
        <f t="shared" si="28"/>
        <v>0.46406564712172349</v>
      </c>
      <c r="C500" s="77">
        <v>16561.859400000001</v>
      </c>
      <c r="D500" s="74">
        <v>7685.79</v>
      </c>
      <c r="E500" s="12">
        <v>1.976</v>
      </c>
      <c r="F500" s="59"/>
      <c r="G500" s="12">
        <f t="shared" si="29"/>
        <v>1.976</v>
      </c>
      <c r="H500" s="12">
        <f t="shared" si="30"/>
        <v>0.9337149792417152</v>
      </c>
      <c r="I500" s="12" t="str">
        <f t="shared" si="31"/>
        <v>Nov 16</v>
      </c>
    </row>
    <row r="501" spans="1:9" x14ac:dyDescent="0.2">
      <c r="A501" s="76">
        <v>42704</v>
      </c>
      <c r="B501" s="77">
        <f t="shared" si="28"/>
        <v>0.46800283669441162</v>
      </c>
      <c r="C501" s="77">
        <v>16930.410199999998</v>
      </c>
      <c r="D501" s="74">
        <v>7923.48</v>
      </c>
      <c r="E501" s="12">
        <v>1.986</v>
      </c>
      <c r="F501" s="59"/>
      <c r="G501" s="12">
        <f t="shared" si="29"/>
        <v>1.986</v>
      </c>
      <c r="H501" s="12">
        <f t="shared" si="30"/>
        <v>0.94163673105190449</v>
      </c>
      <c r="I501" s="12" t="str">
        <f t="shared" si="31"/>
        <v>Nov 16</v>
      </c>
    </row>
    <row r="502" spans="1:9" x14ac:dyDescent="0.2">
      <c r="A502" s="76">
        <v>42705</v>
      </c>
      <c r="B502" s="77">
        <f t="shared" si="28"/>
        <v>0.47524816473159565</v>
      </c>
      <c r="C502" s="77">
        <v>17098.330099999999</v>
      </c>
      <c r="D502" s="74">
        <v>8125.95</v>
      </c>
      <c r="E502" s="12">
        <v>2.0419999999999998</v>
      </c>
      <c r="F502" s="59"/>
      <c r="G502" s="12">
        <f t="shared" si="29"/>
        <v>2.0419999999999998</v>
      </c>
      <c r="H502" s="12">
        <f t="shared" si="30"/>
        <v>0.95621456364907631</v>
      </c>
      <c r="I502" s="12" t="str">
        <f t="shared" si="31"/>
        <v>Dec 16</v>
      </c>
    </row>
    <row r="503" spans="1:9" x14ac:dyDescent="0.2">
      <c r="A503" s="76">
        <v>42706</v>
      </c>
      <c r="B503" s="77">
        <f t="shared" si="28"/>
        <v>0.47252771511490332</v>
      </c>
      <c r="C503" s="77">
        <v>17086.849600000001</v>
      </c>
      <c r="D503" s="74">
        <v>8074.01</v>
      </c>
      <c r="E503" s="12">
        <v>1.9019999999999999</v>
      </c>
      <c r="F503" s="59"/>
      <c r="G503" s="12">
        <f t="shared" si="29"/>
        <v>1.9019999999999999</v>
      </c>
      <c r="H503" s="12">
        <f t="shared" si="30"/>
        <v>0.9507409316896055</v>
      </c>
      <c r="I503" s="12" t="str">
        <f t="shared" si="31"/>
        <v>Dec 16</v>
      </c>
    </row>
    <row r="504" spans="1:9" x14ac:dyDescent="0.2">
      <c r="A504" s="76">
        <v>42709</v>
      </c>
      <c r="B504" s="77">
        <f t="shared" si="28"/>
        <v>0.46319133800274581</v>
      </c>
      <c r="C504" s="77">
        <v>17050.210899999998</v>
      </c>
      <c r="D504" s="74">
        <v>7897.51</v>
      </c>
      <c r="E504" s="12">
        <v>2.0030000000000001</v>
      </c>
      <c r="F504" s="59"/>
      <c r="G504" s="12">
        <f t="shared" si="29"/>
        <v>2.0030000000000001</v>
      </c>
      <c r="H504" s="12">
        <f t="shared" si="30"/>
        <v>0.93195584122764241</v>
      </c>
      <c r="I504" s="12" t="str">
        <f t="shared" si="31"/>
        <v>Dec 16</v>
      </c>
    </row>
    <row r="505" spans="1:9" x14ac:dyDescent="0.2">
      <c r="A505" s="76">
        <v>42710</v>
      </c>
      <c r="B505" s="77">
        <f t="shared" si="28"/>
        <v>0.48463489915935981</v>
      </c>
      <c r="C505" s="77">
        <v>17757.800800000001</v>
      </c>
      <c r="D505" s="74">
        <v>8606.0499999999993</v>
      </c>
      <c r="E505" s="12">
        <v>1.958</v>
      </c>
      <c r="F505" s="59"/>
      <c r="G505" s="12">
        <f t="shared" si="29"/>
        <v>1.958</v>
      </c>
      <c r="H505" s="12">
        <f t="shared" si="30"/>
        <v>0.97510097464658851</v>
      </c>
      <c r="I505" s="12" t="str">
        <f t="shared" si="31"/>
        <v>Dec 16</v>
      </c>
    </row>
    <row r="506" spans="1:9" x14ac:dyDescent="0.2">
      <c r="A506" s="76">
        <v>42711</v>
      </c>
      <c r="B506" s="77">
        <f t="shared" si="28"/>
        <v>0.49584019008861024</v>
      </c>
      <c r="C506" s="77">
        <v>18130.660199999998</v>
      </c>
      <c r="D506" s="74">
        <v>8989.91</v>
      </c>
      <c r="E506" s="12">
        <v>1.905</v>
      </c>
      <c r="F506" s="59"/>
      <c r="G506" s="12">
        <f t="shared" si="29"/>
        <v>1.905</v>
      </c>
      <c r="H506" s="12">
        <f t="shared" si="30"/>
        <v>0.99764637970359793</v>
      </c>
      <c r="I506" s="12" t="str">
        <f t="shared" si="31"/>
        <v>Dec 16</v>
      </c>
    </row>
    <row r="507" spans="1:9" x14ac:dyDescent="0.2">
      <c r="A507" s="76">
        <v>42712</v>
      </c>
      <c r="B507" s="77">
        <f t="shared" si="28"/>
        <v>0.50539076719892928</v>
      </c>
      <c r="C507" s="77">
        <v>18427.859400000001</v>
      </c>
      <c r="D507" s="74">
        <v>9313.27</v>
      </c>
      <c r="E507" s="12">
        <v>2.0070000000000001</v>
      </c>
      <c r="F507" s="59"/>
      <c r="G507" s="12">
        <f t="shared" si="29"/>
        <v>2.0070000000000001</v>
      </c>
      <c r="H507" s="12">
        <f t="shared" si="30"/>
        <v>1.0168624474380168</v>
      </c>
      <c r="I507" s="12" t="str">
        <f t="shared" si="31"/>
        <v>Dec 16</v>
      </c>
    </row>
    <row r="508" spans="1:9" x14ac:dyDescent="0.2">
      <c r="A508" s="76">
        <v>42713</v>
      </c>
      <c r="B508" s="77">
        <f t="shared" si="28"/>
        <v>0.49765177822454865</v>
      </c>
      <c r="C508" s="77">
        <v>18292.650399999999</v>
      </c>
      <c r="D508" s="74">
        <v>9103.3700000000008</v>
      </c>
      <c r="E508" s="12">
        <v>2.0390000000000001</v>
      </c>
      <c r="F508" s="59"/>
      <c r="G508" s="12">
        <f t="shared" si="29"/>
        <v>2.0390000000000001</v>
      </c>
      <c r="H508" s="12">
        <f t="shared" si="30"/>
        <v>1.0012913531879175</v>
      </c>
      <c r="I508" s="12" t="str">
        <f t="shared" si="31"/>
        <v>Dec 16</v>
      </c>
    </row>
    <row r="509" spans="1:9" x14ac:dyDescent="0.2">
      <c r="A509" s="76">
        <v>42716</v>
      </c>
      <c r="B509" s="77">
        <f t="shared" si="28"/>
        <v>0.49090053154925123</v>
      </c>
      <c r="C509" s="77">
        <v>18370.320299999999</v>
      </c>
      <c r="D509" s="74">
        <v>9018</v>
      </c>
      <c r="E509" s="12">
        <v>2.008</v>
      </c>
      <c r="F509" s="59"/>
      <c r="G509" s="12">
        <f t="shared" si="29"/>
        <v>2.008</v>
      </c>
      <c r="H509" s="12">
        <f t="shared" si="30"/>
        <v>0.98770762815164559</v>
      </c>
      <c r="I509" s="12" t="str">
        <f t="shared" si="31"/>
        <v>Dec 16</v>
      </c>
    </row>
    <row r="510" spans="1:9" x14ac:dyDescent="0.2">
      <c r="A510" s="76">
        <v>42717</v>
      </c>
      <c r="B510" s="77">
        <f t="shared" si="28"/>
        <v>0.50691831327242209</v>
      </c>
      <c r="C510" s="77">
        <v>18827.609400000001</v>
      </c>
      <c r="D510" s="74">
        <v>9544.06</v>
      </c>
      <c r="E510" s="12">
        <v>1.873</v>
      </c>
      <c r="F510" s="59"/>
      <c r="G510" s="12">
        <f t="shared" si="29"/>
        <v>1.873</v>
      </c>
      <c r="H510" s="12">
        <f t="shared" si="30"/>
        <v>1.0199359191745014</v>
      </c>
      <c r="I510" s="12" t="str">
        <f t="shared" si="31"/>
        <v>Dec 16</v>
      </c>
    </row>
    <row r="511" spans="1:9" x14ac:dyDescent="0.2">
      <c r="A511" s="76">
        <v>42718</v>
      </c>
      <c r="B511" s="77">
        <f t="shared" si="28"/>
        <v>0.49854618486816016</v>
      </c>
      <c r="C511" s="77">
        <v>18606.320299999999</v>
      </c>
      <c r="D511" s="74">
        <v>9276.11</v>
      </c>
      <c r="E511" s="12">
        <v>1.796</v>
      </c>
      <c r="F511" s="59"/>
      <c r="G511" s="12">
        <f t="shared" si="29"/>
        <v>1.796</v>
      </c>
      <c r="H511" s="12">
        <f t="shared" si="30"/>
        <v>1.0030909280667153</v>
      </c>
      <c r="I511" s="12" t="str">
        <f t="shared" si="31"/>
        <v>Dec 16</v>
      </c>
    </row>
    <row r="512" spans="1:9" x14ac:dyDescent="0.2">
      <c r="A512" s="76">
        <v>42719</v>
      </c>
      <c r="B512" s="77">
        <f t="shared" si="28"/>
        <v>0.50961502910290279</v>
      </c>
      <c r="C512" s="77">
        <v>18994.789100000002</v>
      </c>
      <c r="D512" s="74">
        <v>9680.0300000000007</v>
      </c>
      <c r="E512" s="12">
        <v>1.835</v>
      </c>
      <c r="F512" s="59"/>
      <c r="G512" s="12">
        <f t="shared" si="29"/>
        <v>1.835</v>
      </c>
      <c r="H512" s="12">
        <f t="shared" si="30"/>
        <v>1.0253617979942229</v>
      </c>
      <c r="I512" s="12" t="str">
        <f t="shared" si="31"/>
        <v>Dec 16</v>
      </c>
    </row>
    <row r="513" spans="1:9" x14ac:dyDescent="0.2">
      <c r="A513" s="76">
        <v>42720</v>
      </c>
      <c r="B513" s="77">
        <f t="shared" si="28"/>
        <v>0.50868983289288583</v>
      </c>
      <c r="C513" s="77">
        <v>19014.75</v>
      </c>
      <c r="D513" s="74">
        <v>9672.61</v>
      </c>
      <c r="E513" s="12">
        <v>1.893</v>
      </c>
      <c r="F513" s="59"/>
      <c r="G513" s="12">
        <f t="shared" si="29"/>
        <v>1.893</v>
      </c>
      <c r="H513" s="12">
        <f t="shared" si="30"/>
        <v>1.0235002735194239</v>
      </c>
      <c r="I513" s="12" t="str">
        <f t="shared" si="31"/>
        <v>Dec 16</v>
      </c>
    </row>
    <row r="514" spans="1:9" x14ac:dyDescent="0.2">
      <c r="A514" s="76">
        <v>42723</v>
      </c>
      <c r="B514" s="77">
        <f t="shared" si="28"/>
        <v>0.49965418467384537</v>
      </c>
      <c r="C514" s="77">
        <v>18968.9395</v>
      </c>
      <c r="D514" s="74">
        <v>9477.91</v>
      </c>
      <c r="E514" s="12">
        <v>1.8380000000000001</v>
      </c>
      <c r="F514" s="59"/>
      <c r="G514" s="12">
        <f t="shared" si="29"/>
        <v>1.8380000000000001</v>
      </c>
      <c r="H514" s="12">
        <f t="shared" si="30"/>
        <v>1.00532025924428</v>
      </c>
      <c r="I514" s="12" t="str">
        <f t="shared" si="31"/>
        <v>Dec 16</v>
      </c>
    </row>
    <row r="515" spans="1:9" x14ac:dyDescent="0.2">
      <c r="A515" s="76">
        <v>42724</v>
      </c>
      <c r="B515" s="77">
        <f t="shared" si="28"/>
        <v>0.50359687411185317</v>
      </c>
      <c r="C515" s="77">
        <v>19247.2402</v>
      </c>
      <c r="D515" s="74">
        <v>9692.85</v>
      </c>
      <c r="E515" s="12">
        <v>1.847</v>
      </c>
      <c r="F515" s="59"/>
      <c r="G515" s="12">
        <f t="shared" si="29"/>
        <v>1.847</v>
      </c>
      <c r="H515" s="12">
        <f t="shared" si="30"/>
        <v>1.013253076960047</v>
      </c>
      <c r="I515" s="12" t="str">
        <f t="shared" si="31"/>
        <v>Dec 16</v>
      </c>
    </row>
    <row r="516" spans="1:9" x14ac:dyDescent="0.2">
      <c r="A516" s="76">
        <v>42725</v>
      </c>
      <c r="B516" s="77">
        <f t="shared" ref="B516:B579" si="32">D516/C516</f>
        <v>0.50628214388714732</v>
      </c>
      <c r="C516" s="77">
        <v>19215.589800000002</v>
      </c>
      <c r="D516" s="74">
        <v>9728.51</v>
      </c>
      <c r="E516" s="12">
        <v>1.819</v>
      </c>
      <c r="F516" s="59"/>
      <c r="G516" s="12">
        <f t="shared" ref="G516:G579" si="33">E516</f>
        <v>1.819</v>
      </c>
      <c r="H516" s="12">
        <f t="shared" ref="H516:H579" si="34">B516/$J$1</f>
        <v>1.0186559259492967</v>
      </c>
      <c r="I516" s="12" t="str">
        <f t="shared" ref="I516:I579" si="35">TEXT(A516, "mmm") &amp; " " &amp; TEXT(A516, "yy")</f>
        <v>Dec 16</v>
      </c>
    </row>
    <row r="517" spans="1:9" x14ac:dyDescent="0.2">
      <c r="A517" s="76">
        <v>42726</v>
      </c>
      <c r="B517" s="77">
        <f t="shared" si="32"/>
        <v>0.5084230904074637</v>
      </c>
      <c r="C517" s="77">
        <v>19121.2598</v>
      </c>
      <c r="D517" s="74">
        <v>9721.69</v>
      </c>
      <c r="E517" s="12">
        <v>1.8560000000000001</v>
      </c>
      <c r="F517" s="59"/>
      <c r="G517" s="12">
        <f t="shared" si="33"/>
        <v>1.8560000000000001</v>
      </c>
      <c r="H517" s="12">
        <f t="shared" si="34"/>
        <v>1.0229635790759037</v>
      </c>
      <c r="I517" s="12" t="str">
        <f t="shared" si="35"/>
        <v>Dec 16</v>
      </c>
    </row>
    <row r="518" spans="1:9" x14ac:dyDescent="0.2">
      <c r="A518" s="76">
        <v>42727</v>
      </c>
      <c r="B518" s="77">
        <f t="shared" si="32"/>
        <v>0.50577721051147051</v>
      </c>
      <c r="C518" s="77">
        <v>19345.019499999999</v>
      </c>
      <c r="D518" s="74">
        <v>9784.27</v>
      </c>
      <c r="E518" s="12">
        <v>1.8240000000000001</v>
      </c>
      <c r="F518" s="59"/>
      <c r="G518" s="12">
        <f t="shared" si="33"/>
        <v>1.8240000000000001</v>
      </c>
      <c r="H518" s="12">
        <f t="shared" si="34"/>
        <v>1.0176399837882841</v>
      </c>
      <c r="I518" s="12" t="str">
        <f t="shared" si="35"/>
        <v>Dec 16</v>
      </c>
    </row>
    <row r="519" spans="1:9" x14ac:dyDescent="0.2">
      <c r="A519" s="76">
        <v>42730</v>
      </c>
      <c r="B519" s="77" t="e">
        <f t="shared" si="32"/>
        <v>#N/A</v>
      </c>
      <c r="C519" s="12" t="e">
        <f>NA()</f>
        <v>#N/A</v>
      </c>
      <c r="D519" s="74" t="e">
        <v>#N/A</v>
      </c>
      <c r="E519" s="12">
        <v>1.8240000000000001</v>
      </c>
      <c r="F519" s="59"/>
      <c r="G519" s="12">
        <f t="shared" si="33"/>
        <v>1.8240000000000001</v>
      </c>
      <c r="H519" s="12" t="e">
        <f t="shared" si="34"/>
        <v>#N/A</v>
      </c>
      <c r="I519" s="12" t="str">
        <f t="shared" si="35"/>
        <v>Dec 16</v>
      </c>
    </row>
    <row r="520" spans="1:9" x14ac:dyDescent="0.2">
      <c r="A520" s="76">
        <v>42731</v>
      </c>
      <c r="B520" s="77">
        <f t="shared" si="32"/>
        <v>0.50192357279150113</v>
      </c>
      <c r="C520" s="77">
        <v>19391</v>
      </c>
      <c r="D520" s="74">
        <v>9732.7999999999993</v>
      </c>
      <c r="E520" s="12">
        <v>1.837</v>
      </c>
      <c r="F520" s="59"/>
      <c r="G520" s="12">
        <f t="shared" si="33"/>
        <v>1.837</v>
      </c>
      <c r="H520" s="12">
        <f t="shared" si="34"/>
        <v>1.0098863409879102</v>
      </c>
      <c r="I520" s="12" t="str">
        <f t="shared" si="35"/>
        <v>Dec 16</v>
      </c>
    </row>
    <row r="521" spans="1:9" x14ac:dyDescent="0.2">
      <c r="A521" s="76">
        <v>42732</v>
      </c>
      <c r="B521" s="77">
        <f t="shared" si="32"/>
        <v>0.49968969281147674</v>
      </c>
      <c r="C521" s="77">
        <v>19239</v>
      </c>
      <c r="D521" s="74">
        <v>9613.5300000000007</v>
      </c>
      <c r="E521" s="12">
        <v>1.831</v>
      </c>
      <c r="F521" s="59"/>
      <c r="G521" s="12">
        <f t="shared" si="33"/>
        <v>1.831</v>
      </c>
      <c r="H521" s="12">
        <f t="shared" si="34"/>
        <v>1.0053917027570611</v>
      </c>
      <c r="I521" s="12" t="str">
        <f t="shared" si="35"/>
        <v>Dec 16</v>
      </c>
    </row>
    <row r="522" spans="1:9" x14ac:dyDescent="0.2">
      <c r="A522" s="76">
        <v>42733</v>
      </c>
      <c r="B522" s="77">
        <f t="shared" si="32"/>
        <v>0.49407883210629777</v>
      </c>
      <c r="C522" s="77">
        <v>19203.9395</v>
      </c>
      <c r="D522" s="74">
        <v>9488.26</v>
      </c>
      <c r="E522" s="12">
        <v>1.802</v>
      </c>
      <c r="F522" s="59"/>
      <c r="G522" s="12">
        <f t="shared" si="33"/>
        <v>1.802</v>
      </c>
      <c r="H522" s="12">
        <f t="shared" si="34"/>
        <v>0.99410247090084025</v>
      </c>
      <c r="I522" s="12" t="str">
        <f t="shared" si="35"/>
        <v>Dec 16</v>
      </c>
    </row>
    <row r="523" spans="1:9" x14ac:dyDescent="0.2">
      <c r="A523" s="76">
        <v>42734</v>
      </c>
      <c r="B523" s="77">
        <f t="shared" si="32"/>
        <v>0.49446049513708906</v>
      </c>
      <c r="C523" s="77">
        <v>19234.580099999999</v>
      </c>
      <c r="D523" s="74">
        <v>9510.74</v>
      </c>
      <c r="E523" s="12">
        <v>1.825</v>
      </c>
      <c r="F523" s="59"/>
      <c r="G523" s="12">
        <f t="shared" si="33"/>
        <v>1.825</v>
      </c>
      <c r="H523" s="12">
        <f t="shared" si="34"/>
        <v>0.99487038917077231</v>
      </c>
      <c r="I523" s="12" t="str">
        <f t="shared" si="35"/>
        <v>Dec 16</v>
      </c>
    </row>
    <row r="524" spans="1:9" x14ac:dyDescent="0.2">
      <c r="A524" s="76">
        <v>42737</v>
      </c>
      <c r="B524" s="77">
        <f t="shared" si="32"/>
        <v>0.49700996282462834</v>
      </c>
      <c r="C524" s="77">
        <v>19566.529299999998</v>
      </c>
      <c r="D524" s="74">
        <v>9724.76</v>
      </c>
      <c r="E524" s="12">
        <v>1.74</v>
      </c>
      <c r="F524" s="59"/>
      <c r="G524" s="12">
        <f t="shared" si="33"/>
        <v>1.74</v>
      </c>
      <c r="H524" s="12">
        <f t="shared" si="34"/>
        <v>1</v>
      </c>
      <c r="I524" s="12" t="str">
        <f t="shared" si="35"/>
        <v>Jan 17</v>
      </c>
    </row>
    <row r="525" spans="1:9" x14ac:dyDescent="0.2">
      <c r="A525" s="76">
        <v>42738</v>
      </c>
      <c r="B525" s="77">
        <f t="shared" si="32"/>
        <v>0.50733235716560476</v>
      </c>
      <c r="C525" s="77">
        <v>19573.480500000001</v>
      </c>
      <c r="D525" s="74">
        <v>9930.26</v>
      </c>
      <c r="E525" s="12">
        <v>1.871</v>
      </c>
      <c r="F525" s="59"/>
      <c r="G525" s="12">
        <f t="shared" si="33"/>
        <v>1.871</v>
      </c>
      <c r="H525" s="12">
        <f t="shared" si="34"/>
        <v>1.0207689887790412</v>
      </c>
      <c r="I525" s="12" t="str">
        <f t="shared" si="35"/>
        <v>Jan 17</v>
      </c>
    </row>
    <row r="526" spans="1:9" x14ac:dyDescent="0.2">
      <c r="A526" s="76">
        <v>42739</v>
      </c>
      <c r="B526" s="77">
        <f t="shared" si="32"/>
        <v>0.51023658119056814</v>
      </c>
      <c r="C526" s="77">
        <v>19626.640599999999</v>
      </c>
      <c r="D526" s="74">
        <v>10014.23</v>
      </c>
      <c r="E526" s="12">
        <v>1.88</v>
      </c>
      <c r="F526" s="59"/>
      <c r="G526" s="12">
        <f t="shared" si="33"/>
        <v>1.88</v>
      </c>
      <c r="H526" s="12">
        <f t="shared" si="34"/>
        <v>1.0266123807473992</v>
      </c>
      <c r="I526" s="12" t="str">
        <f t="shared" si="35"/>
        <v>Jan 17</v>
      </c>
    </row>
    <row r="527" spans="1:9" x14ac:dyDescent="0.2">
      <c r="A527" s="76">
        <v>42740</v>
      </c>
      <c r="B527" s="77">
        <f t="shared" si="32"/>
        <v>0.51348405565486677</v>
      </c>
      <c r="C527" s="77">
        <v>19642.8105</v>
      </c>
      <c r="D527" s="74">
        <v>10086.27</v>
      </c>
      <c r="E527" s="12">
        <v>1.9450000000000001</v>
      </c>
      <c r="F527" s="59"/>
      <c r="G527" s="12">
        <f t="shared" si="33"/>
        <v>1.9450000000000001</v>
      </c>
      <c r="H527" s="12">
        <f t="shared" si="34"/>
        <v>1.0331464036185758</v>
      </c>
      <c r="I527" s="12" t="str">
        <f t="shared" si="35"/>
        <v>Jan 17</v>
      </c>
    </row>
    <row r="528" spans="1:9" x14ac:dyDescent="0.2">
      <c r="A528" s="76">
        <v>42741</v>
      </c>
      <c r="B528" s="77">
        <f t="shared" si="32"/>
        <v>0.51204530842638496</v>
      </c>
      <c r="C528" s="77">
        <v>19687.710899999998</v>
      </c>
      <c r="D528" s="74">
        <v>10081</v>
      </c>
      <c r="E528" s="12">
        <v>1.9690000000000001</v>
      </c>
      <c r="F528" s="59"/>
      <c r="G528" s="12">
        <f t="shared" si="33"/>
        <v>1.9690000000000001</v>
      </c>
      <c r="H528" s="12">
        <f t="shared" si="34"/>
        <v>1.0302515980088349</v>
      </c>
      <c r="I528" s="12" t="str">
        <f t="shared" si="35"/>
        <v>Jan 17</v>
      </c>
    </row>
    <row r="529" spans="1:9" x14ac:dyDescent="0.2">
      <c r="A529" s="76">
        <v>42744</v>
      </c>
      <c r="B529" s="77">
        <f t="shared" si="32"/>
        <v>0.50258730369563942</v>
      </c>
      <c r="C529" s="77">
        <v>19360.019499999999</v>
      </c>
      <c r="D529" s="74">
        <v>9730.1</v>
      </c>
      <c r="E529" s="12">
        <v>1.91</v>
      </c>
      <c r="F529" s="59"/>
      <c r="G529" s="12">
        <f t="shared" si="33"/>
        <v>1.91</v>
      </c>
      <c r="H529" s="12">
        <f t="shared" si="34"/>
        <v>1.011221788873836</v>
      </c>
      <c r="I529" s="12" t="str">
        <f t="shared" si="35"/>
        <v>Jan 17</v>
      </c>
    </row>
    <row r="530" spans="1:9" x14ac:dyDescent="0.2">
      <c r="A530" s="76">
        <v>42745</v>
      </c>
      <c r="B530" s="77">
        <f t="shared" si="32"/>
        <v>0.50074470288708828</v>
      </c>
      <c r="C530" s="77">
        <v>19424.1895</v>
      </c>
      <c r="D530" s="74">
        <v>9726.56</v>
      </c>
      <c r="E530" s="12">
        <v>1.9159999999999999</v>
      </c>
      <c r="F530" s="59"/>
      <c r="G530" s="12">
        <f t="shared" si="33"/>
        <v>1.9159999999999999</v>
      </c>
      <c r="H530" s="12">
        <f t="shared" si="34"/>
        <v>1.0075144168966643</v>
      </c>
      <c r="I530" s="12" t="str">
        <f t="shared" si="35"/>
        <v>Jan 17</v>
      </c>
    </row>
    <row r="531" spans="1:9" x14ac:dyDescent="0.2">
      <c r="A531" s="76">
        <v>42746</v>
      </c>
      <c r="B531" s="77">
        <f t="shared" si="32"/>
        <v>0.49546667060504279</v>
      </c>
      <c r="C531" s="77">
        <v>19486.8809</v>
      </c>
      <c r="D531" s="74">
        <v>9655.1</v>
      </c>
      <c r="E531" s="12">
        <v>1.8660000000000001</v>
      </c>
      <c r="F531" s="59"/>
      <c r="G531" s="12">
        <f t="shared" si="33"/>
        <v>1.8660000000000001</v>
      </c>
      <c r="H531" s="12">
        <f t="shared" si="34"/>
        <v>0.99689484651210081</v>
      </c>
      <c r="I531" s="12" t="str">
        <f t="shared" si="35"/>
        <v>Jan 17</v>
      </c>
    </row>
    <row r="532" spans="1:9" x14ac:dyDescent="0.2">
      <c r="A532" s="76">
        <v>42747</v>
      </c>
      <c r="B532" s="77">
        <f t="shared" si="32"/>
        <v>0.49795867112005499</v>
      </c>
      <c r="C532" s="77">
        <v>19156.589800000002</v>
      </c>
      <c r="D532" s="74">
        <v>9539.19</v>
      </c>
      <c r="E532" s="12">
        <v>1.891</v>
      </c>
      <c r="F532" s="59"/>
      <c r="G532" s="12">
        <f t="shared" si="33"/>
        <v>1.891</v>
      </c>
      <c r="H532" s="12">
        <f t="shared" si="34"/>
        <v>1.0019088315454179</v>
      </c>
      <c r="I532" s="12" t="str">
        <f t="shared" si="35"/>
        <v>Jan 17</v>
      </c>
    </row>
    <row r="533" spans="1:9" x14ac:dyDescent="0.2">
      <c r="A533" s="76">
        <v>42748</v>
      </c>
      <c r="B533" s="77">
        <f t="shared" si="32"/>
        <v>0.50335700728899102</v>
      </c>
      <c r="C533" s="77">
        <v>19514.539100000002</v>
      </c>
      <c r="D533" s="74">
        <v>9822.7800000000007</v>
      </c>
      <c r="E533" s="12">
        <v>1.9059999999999999</v>
      </c>
      <c r="F533" s="59"/>
      <c r="G533" s="12">
        <f t="shared" si="33"/>
        <v>1.9059999999999999</v>
      </c>
      <c r="H533" s="12">
        <f t="shared" si="34"/>
        <v>1.0127704572123482</v>
      </c>
      <c r="I533" s="12" t="str">
        <f t="shared" si="35"/>
        <v>Jan 17</v>
      </c>
    </row>
    <row r="534" spans="1:9" x14ac:dyDescent="0.2">
      <c r="A534" s="76">
        <v>42751</v>
      </c>
      <c r="B534" s="77">
        <f t="shared" si="32"/>
        <v>0.50139474470378886</v>
      </c>
      <c r="C534" s="77">
        <v>19247.25</v>
      </c>
      <c r="D534" s="74">
        <v>9650.4699999999993</v>
      </c>
      <c r="E534" s="12">
        <v>1.911</v>
      </c>
      <c r="F534" s="59"/>
      <c r="G534" s="12">
        <f t="shared" si="33"/>
        <v>1.911</v>
      </c>
      <c r="H534" s="12">
        <f t="shared" si="34"/>
        <v>1.0088223218992247</v>
      </c>
      <c r="I534" s="12" t="str">
        <f t="shared" si="35"/>
        <v>Jan 17</v>
      </c>
    </row>
    <row r="535" spans="1:9" x14ac:dyDescent="0.2">
      <c r="A535" s="76">
        <v>42752</v>
      </c>
      <c r="B535" s="77">
        <f t="shared" si="32"/>
        <v>0.50568558194287805</v>
      </c>
      <c r="C535" s="77">
        <v>19296.160199999998</v>
      </c>
      <c r="D535" s="74">
        <v>9757.7900000000009</v>
      </c>
      <c r="E535" s="12">
        <v>1.9119999999999999</v>
      </c>
      <c r="F535" s="59"/>
      <c r="G535" s="12">
        <f t="shared" si="33"/>
        <v>1.9119999999999999</v>
      </c>
      <c r="H535" s="12">
        <f t="shared" si="34"/>
        <v>1.0174556241668558</v>
      </c>
      <c r="I535" s="12" t="str">
        <f t="shared" si="35"/>
        <v>Jan 17</v>
      </c>
    </row>
    <row r="536" spans="1:9" x14ac:dyDescent="0.2">
      <c r="A536" s="76">
        <v>42753</v>
      </c>
      <c r="B536" s="77">
        <f t="shared" si="32"/>
        <v>0.50444052886265756</v>
      </c>
      <c r="C536" s="77">
        <v>19358.099600000001</v>
      </c>
      <c r="D536" s="74">
        <v>9765.01</v>
      </c>
      <c r="E536" s="12">
        <v>1.9510000000000001</v>
      </c>
      <c r="F536" s="59"/>
      <c r="G536" s="12">
        <f t="shared" si="33"/>
        <v>1.9510000000000001</v>
      </c>
      <c r="H536" s="12">
        <f t="shared" si="34"/>
        <v>1.0149505374013017</v>
      </c>
      <c r="I536" s="12" t="str">
        <f t="shared" si="35"/>
        <v>Jan 17</v>
      </c>
    </row>
    <row r="537" spans="1:9" x14ac:dyDescent="0.2">
      <c r="A537" s="76">
        <v>42754</v>
      </c>
      <c r="B537" s="77">
        <f t="shared" si="32"/>
        <v>0.51152224106098332</v>
      </c>
      <c r="C537" s="77">
        <v>19490.960899999998</v>
      </c>
      <c r="D537" s="74">
        <v>9970.06</v>
      </c>
      <c r="E537" s="12">
        <v>1.9810000000000001</v>
      </c>
      <c r="F537" s="59"/>
      <c r="G537" s="12">
        <f t="shared" si="33"/>
        <v>1.9810000000000001</v>
      </c>
      <c r="H537" s="12">
        <f t="shared" si="34"/>
        <v>1.0291991696783667</v>
      </c>
      <c r="I537" s="12" t="str">
        <f t="shared" si="35"/>
        <v>Jan 17</v>
      </c>
    </row>
    <row r="538" spans="1:9" x14ac:dyDescent="0.2">
      <c r="A538" s="76">
        <v>42755</v>
      </c>
      <c r="B538" s="77">
        <f t="shared" si="32"/>
        <v>0.51121640640475841</v>
      </c>
      <c r="C538" s="77">
        <v>19479.460899999998</v>
      </c>
      <c r="D538" s="74">
        <v>9958.2199999999993</v>
      </c>
      <c r="E538" s="12">
        <v>2.0289999999999999</v>
      </c>
      <c r="F538" s="59"/>
      <c r="G538" s="12">
        <f t="shared" si="33"/>
        <v>2.0289999999999999</v>
      </c>
      <c r="H538" s="12">
        <f t="shared" si="34"/>
        <v>1.0285838205322715</v>
      </c>
      <c r="I538" s="12" t="str">
        <f t="shared" si="35"/>
        <v>Jan 17</v>
      </c>
    </row>
    <row r="539" spans="1:9" x14ac:dyDescent="0.2">
      <c r="A539" s="76">
        <v>42758</v>
      </c>
      <c r="B539" s="77">
        <f t="shared" si="32"/>
        <v>0.50353701620012181</v>
      </c>
      <c r="C539" s="77">
        <v>19328.410199999998</v>
      </c>
      <c r="D539" s="74">
        <v>9732.57</v>
      </c>
      <c r="E539" s="12">
        <v>2.004</v>
      </c>
      <c r="F539" s="59"/>
      <c r="G539" s="12">
        <f t="shared" si="33"/>
        <v>2.004</v>
      </c>
      <c r="H539" s="12">
        <f t="shared" si="34"/>
        <v>1.0131326409201109</v>
      </c>
      <c r="I539" s="12" t="str">
        <f t="shared" si="35"/>
        <v>Jan 17</v>
      </c>
    </row>
    <row r="540" spans="1:9" x14ac:dyDescent="0.2">
      <c r="A540" s="76">
        <v>42759</v>
      </c>
      <c r="B540" s="77">
        <f t="shared" si="32"/>
        <v>0.49611890570275063</v>
      </c>
      <c r="C540" s="77">
        <v>19499.539100000002</v>
      </c>
      <c r="D540" s="74">
        <v>9674.09</v>
      </c>
      <c r="E540" s="12">
        <v>2.0350000000000001</v>
      </c>
      <c r="F540" s="59"/>
      <c r="G540" s="12">
        <f t="shared" si="33"/>
        <v>2.0350000000000001</v>
      </c>
      <c r="H540" s="12">
        <f t="shared" si="34"/>
        <v>0.9982071644664553</v>
      </c>
      <c r="I540" s="12" t="str">
        <f t="shared" si="35"/>
        <v>Jan 17</v>
      </c>
    </row>
    <row r="541" spans="1:9" x14ac:dyDescent="0.2">
      <c r="A541" s="76">
        <v>42760</v>
      </c>
      <c r="B541" s="77">
        <f t="shared" si="32"/>
        <v>0.5090451774633129</v>
      </c>
      <c r="C541" s="77">
        <v>19582.230500000001</v>
      </c>
      <c r="D541" s="74">
        <v>9968.24</v>
      </c>
      <c r="E541" s="12">
        <v>2.1110000000000002</v>
      </c>
      <c r="F541" s="59"/>
      <c r="G541" s="12">
        <f t="shared" si="33"/>
        <v>2.1110000000000002</v>
      </c>
      <c r="H541" s="12">
        <f t="shared" si="34"/>
        <v>1.0242152382022396</v>
      </c>
      <c r="I541" s="12" t="str">
        <f t="shared" si="35"/>
        <v>Jan 17</v>
      </c>
    </row>
    <row r="542" spans="1:9" x14ac:dyDescent="0.2">
      <c r="A542" s="76">
        <v>42761</v>
      </c>
      <c r="B542" s="77">
        <f t="shared" si="32"/>
        <v>0.50389486428212726</v>
      </c>
      <c r="C542" s="77">
        <v>19439.650399999999</v>
      </c>
      <c r="D542" s="74">
        <v>9795.5400000000009</v>
      </c>
      <c r="E542" s="12">
        <v>2.2400000000000002</v>
      </c>
      <c r="F542" s="59"/>
      <c r="G542" s="12">
        <f t="shared" si="33"/>
        <v>2.2400000000000002</v>
      </c>
      <c r="H542" s="12">
        <f t="shared" si="34"/>
        <v>1.0138526427485888</v>
      </c>
      <c r="I542" s="12" t="str">
        <f t="shared" si="35"/>
        <v>Jan 17</v>
      </c>
    </row>
    <row r="543" spans="1:9" x14ac:dyDescent="0.2">
      <c r="A543" s="76">
        <v>42762</v>
      </c>
      <c r="B543" s="77">
        <f t="shared" si="32"/>
        <v>0.5011702517444564</v>
      </c>
      <c r="C543" s="77">
        <v>19329.2598</v>
      </c>
      <c r="D543" s="74">
        <v>9687.25</v>
      </c>
      <c r="E543" s="12">
        <v>2.2400000000000002</v>
      </c>
      <c r="F543" s="59"/>
      <c r="G543" s="12">
        <f t="shared" si="33"/>
        <v>2.2400000000000002</v>
      </c>
      <c r="H543" s="12">
        <f t="shared" si="34"/>
        <v>1.0083706348584727</v>
      </c>
      <c r="I543" s="12" t="str">
        <f t="shared" si="35"/>
        <v>Jan 17</v>
      </c>
    </row>
    <row r="544" spans="1:9" x14ac:dyDescent="0.2">
      <c r="A544" s="76">
        <v>42765</v>
      </c>
      <c r="B544" s="77">
        <f t="shared" si="32"/>
        <v>0.49641778529339353</v>
      </c>
      <c r="C544" s="77">
        <v>18759.400399999999</v>
      </c>
      <c r="D544" s="74">
        <v>9312.5</v>
      </c>
      <c r="E544" s="12">
        <v>2.3220000000000001</v>
      </c>
      <c r="F544" s="59"/>
      <c r="G544" s="12">
        <f t="shared" si="33"/>
        <v>2.3220000000000001</v>
      </c>
      <c r="H544" s="12">
        <f t="shared" si="34"/>
        <v>0.99880851979733098</v>
      </c>
      <c r="I544" s="12" t="str">
        <f t="shared" si="35"/>
        <v>Jan 17</v>
      </c>
    </row>
    <row r="545" spans="1:9" x14ac:dyDescent="0.2">
      <c r="A545" s="76">
        <v>42766</v>
      </c>
      <c r="B545" s="77">
        <f t="shared" si="32"/>
        <v>0.48889310723965357</v>
      </c>
      <c r="C545" s="77">
        <v>18590.730500000001</v>
      </c>
      <c r="D545" s="74">
        <v>9088.8799999999992</v>
      </c>
      <c r="E545" s="12">
        <v>2.274</v>
      </c>
      <c r="F545" s="59"/>
      <c r="G545" s="12">
        <f t="shared" si="33"/>
        <v>2.274</v>
      </c>
      <c r="H545" s="12">
        <f t="shared" si="34"/>
        <v>0.98366862599927629</v>
      </c>
      <c r="I545" s="12" t="str">
        <f t="shared" si="35"/>
        <v>Jan 17</v>
      </c>
    </row>
    <row r="546" spans="1:9" x14ac:dyDescent="0.2">
      <c r="A546" s="76">
        <v>42767</v>
      </c>
      <c r="B546" s="77">
        <f t="shared" si="32"/>
        <v>0.49684294841762805</v>
      </c>
      <c r="C546" s="77">
        <v>18740.650399999999</v>
      </c>
      <c r="D546" s="74">
        <v>9311.16</v>
      </c>
      <c r="E546" s="12">
        <v>2.3149999999999999</v>
      </c>
      <c r="F546" s="59"/>
      <c r="G546" s="12">
        <f t="shared" si="33"/>
        <v>2.3149999999999999</v>
      </c>
      <c r="H546" s="12">
        <f t="shared" si="34"/>
        <v>0.9996639616516918</v>
      </c>
      <c r="I546" s="12" t="str">
        <f t="shared" si="35"/>
        <v>Feb 17</v>
      </c>
    </row>
    <row r="547" spans="1:9" x14ac:dyDescent="0.2">
      <c r="A547" s="76">
        <v>42768</v>
      </c>
      <c r="B547" s="77">
        <f t="shared" si="32"/>
        <v>0.48842275630725179</v>
      </c>
      <c r="C547" s="77">
        <v>18889.1895</v>
      </c>
      <c r="D547" s="74">
        <v>9225.91</v>
      </c>
      <c r="E547" s="12">
        <v>2.2290000000000001</v>
      </c>
      <c r="F547" s="59"/>
      <c r="G547" s="12">
        <f t="shared" si="33"/>
        <v>2.2290000000000001</v>
      </c>
      <c r="H547" s="12">
        <f t="shared" si="34"/>
        <v>0.98272226482428371</v>
      </c>
      <c r="I547" s="12" t="str">
        <f t="shared" si="35"/>
        <v>Feb 17</v>
      </c>
    </row>
    <row r="548" spans="1:9" x14ac:dyDescent="0.2">
      <c r="A548" s="76">
        <v>42769</v>
      </c>
      <c r="B548" s="77">
        <f t="shared" si="32"/>
        <v>0.48965164546038198</v>
      </c>
      <c r="C548" s="77">
        <v>19116.039100000002</v>
      </c>
      <c r="D548" s="74">
        <v>9360.2000000000007</v>
      </c>
      <c r="E548" s="12">
        <v>2.2559999999999998</v>
      </c>
      <c r="F548" s="59"/>
      <c r="G548" s="12">
        <f t="shared" si="33"/>
        <v>2.2559999999999998</v>
      </c>
      <c r="H548" s="12">
        <f t="shared" si="34"/>
        <v>0.98519482924964474</v>
      </c>
      <c r="I548" s="12" t="str">
        <f t="shared" si="35"/>
        <v>Feb 17</v>
      </c>
    </row>
    <row r="549" spans="1:9" x14ac:dyDescent="0.2">
      <c r="A549" s="76">
        <v>42772</v>
      </c>
      <c r="B549" s="77">
        <f t="shared" si="32"/>
        <v>0.47734925009617168</v>
      </c>
      <c r="C549" s="77">
        <v>18693.650399999999</v>
      </c>
      <c r="D549" s="74">
        <v>8923.4</v>
      </c>
      <c r="E549" s="12">
        <v>2.38</v>
      </c>
      <c r="F549" s="59"/>
      <c r="G549" s="12">
        <f t="shared" si="33"/>
        <v>2.38</v>
      </c>
      <c r="H549" s="12">
        <f t="shared" si="34"/>
        <v>0.96044201485072844</v>
      </c>
      <c r="I549" s="12" t="str">
        <f t="shared" si="35"/>
        <v>Feb 17</v>
      </c>
    </row>
    <row r="550" spans="1:9" x14ac:dyDescent="0.2">
      <c r="A550" s="76">
        <v>42773</v>
      </c>
      <c r="B550" s="77">
        <f t="shared" si="32"/>
        <v>0.47246126257135296</v>
      </c>
      <c r="C550" s="77">
        <v>18662.609400000001</v>
      </c>
      <c r="D550" s="74">
        <v>8817.36</v>
      </c>
      <c r="E550" s="12">
        <v>2.3380000000000001</v>
      </c>
      <c r="F550" s="59"/>
      <c r="G550" s="12">
        <f t="shared" si="33"/>
        <v>2.3380000000000001</v>
      </c>
      <c r="H550" s="12">
        <f t="shared" si="34"/>
        <v>0.95060722703875156</v>
      </c>
      <c r="I550" s="12" t="str">
        <f t="shared" si="35"/>
        <v>Feb 17</v>
      </c>
    </row>
    <row r="551" spans="1:9" x14ac:dyDescent="0.2">
      <c r="A551" s="76">
        <v>42774</v>
      </c>
      <c r="B551" s="77">
        <f t="shared" si="32"/>
        <v>0.47341276806935401</v>
      </c>
      <c r="C551" s="77">
        <v>18771.779299999998</v>
      </c>
      <c r="D551" s="74">
        <v>8886.7999999999993</v>
      </c>
      <c r="E551" s="12">
        <v>2.2440000000000002</v>
      </c>
      <c r="F551" s="59"/>
      <c r="G551" s="12">
        <f t="shared" si="33"/>
        <v>2.2440000000000002</v>
      </c>
      <c r="H551" s="12">
        <f t="shared" si="34"/>
        <v>0.95252168664554382</v>
      </c>
      <c r="I551" s="12" t="str">
        <f t="shared" si="35"/>
        <v>Feb 17</v>
      </c>
    </row>
    <row r="552" spans="1:9" x14ac:dyDescent="0.2">
      <c r="A552" s="76">
        <v>42775</v>
      </c>
      <c r="B552" s="77">
        <f t="shared" si="32"/>
        <v>0.47364922315756702</v>
      </c>
      <c r="C552" s="77">
        <v>18947.4395</v>
      </c>
      <c r="D552" s="74">
        <v>8974.44</v>
      </c>
      <c r="E552" s="12">
        <v>2.1840000000000002</v>
      </c>
      <c r="F552" s="59"/>
      <c r="G552" s="12">
        <f t="shared" si="33"/>
        <v>2.1840000000000002</v>
      </c>
      <c r="H552" s="12">
        <f t="shared" si="34"/>
        <v>0.95299744187360635</v>
      </c>
      <c r="I552" s="12" t="str">
        <f t="shared" si="35"/>
        <v>Feb 17</v>
      </c>
    </row>
    <row r="553" spans="1:9" x14ac:dyDescent="0.2">
      <c r="A553" s="76">
        <v>42776</v>
      </c>
      <c r="B553" s="77">
        <f t="shared" si="32"/>
        <v>0.47080683351354113</v>
      </c>
      <c r="C553" s="77">
        <v>18862.109400000001</v>
      </c>
      <c r="D553" s="74">
        <v>8880.41</v>
      </c>
      <c r="E553" s="12">
        <v>2.2650000000000001</v>
      </c>
      <c r="F553" s="59"/>
      <c r="G553" s="12">
        <f t="shared" si="33"/>
        <v>2.2650000000000001</v>
      </c>
      <c r="H553" s="12">
        <f t="shared" si="34"/>
        <v>0.94727846266467486</v>
      </c>
      <c r="I553" s="12" t="str">
        <f t="shared" si="35"/>
        <v>Feb 17</v>
      </c>
    </row>
    <row r="554" spans="1:9" x14ac:dyDescent="0.2">
      <c r="A554" s="76">
        <v>42779</v>
      </c>
      <c r="B554" s="77">
        <f t="shared" si="32"/>
        <v>0.47071383029376385</v>
      </c>
      <c r="C554" s="77">
        <v>19064.640599999999</v>
      </c>
      <c r="D554" s="74">
        <v>8973.99</v>
      </c>
      <c r="E554" s="12">
        <v>2.2250000000000001</v>
      </c>
      <c r="F554" s="59"/>
      <c r="G554" s="12">
        <f t="shared" si="33"/>
        <v>2.2250000000000001</v>
      </c>
      <c r="H554" s="12">
        <f t="shared" si="34"/>
        <v>0.94709133720093419</v>
      </c>
      <c r="I554" s="12" t="str">
        <f t="shared" si="35"/>
        <v>Feb 17</v>
      </c>
    </row>
    <row r="555" spans="1:9" x14ac:dyDescent="0.2">
      <c r="A555" s="76">
        <v>42780</v>
      </c>
      <c r="B555" s="77">
        <f t="shared" si="32"/>
        <v>0.47496178783021481</v>
      </c>
      <c r="C555" s="77">
        <v>19187.669900000001</v>
      </c>
      <c r="D555" s="74">
        <v>9113.41</v>
      </c>
      <c r="E555" s="12">
        <v>2.226</v>
      </c>
      <c r="F555" s="59"/>
      <c r="G555" s="12">
        <f t="shared" si="33"/>
        <v>2.226</v>
      </c>
      <c r="H555" s="12">
        <f t="shared" si="34"/>
        <v>0.95563836413035186</v>
      </c>
      <c r="I555" s="12" t="str">
        <f t="shared" si="35"/>
        <v>Feb 17</v>
      </c>
    </row>
    <row r="556" spans="1:9" x14ac:dyDescent="0.2">
      <c r="A556" s="76">
        <v>42781</v>
      </c>
      <c r="B556" s="77">
        <f t="shared" si="32"/>
        <v>0.48094001644675516</v>
      </c>
      <c r="C556" s="77">
        <v>19056.160199999998</v>
      </c>
      <c r="D556" s="74">
        <v>9164.8700000000008</v>
      </c>
      <c r="E556" s="12">
        <v>2.2469999999999999</v>
      </c>
      <c r="F556" s="59"/>
      <c r="G556" s="12">
        <f t="shared" si="33"/>
        <v>2.2469999999999999</v>
      </c>
      <c r="H556" s="12">
        <f t="shared" si="34"/>
        <v>0.96766675201731622</v>
      </c>
      <c r="I556" s="12" t="str">
        <f t="shared" si="35"/>
        <v>Feb 17</v>
      </c>
    </row>
    <row r="557" spans="1:9" x14ac:dyDescent="0.2">
      <c r="A557" s="76">
        <v>42782</v>
      </c>
      <c r="B557" s="77">
        <f t="shared" si="32"/>
        <v>0.47379863651464627</v>
      </c>
      <c r="C557" s="77">
        <v>19087.539100000002</v>
      </c>
      <c r="D557" s="74">
        <v>9043.65</v>
      </c>
      <c r="E557" s="12">
        <v>2.1360000000000001</v>
      </c>
      <c r="F557" s="59"/>
      <c r="G557" s="12">
        <f t="shared" si="33"/>
        <v>2.1360000000000001</v>
      </c>
      <c r="H557" s="12">
        <f t="shared" si="34"/>
        <v>0.95329806634445224</v>
      </c>
      <c r="I557" s="12" t="str">
        <f t="shared" si="35"/>
        <v>Feb 17</v>
      </c>
    </row>
    <row r="558" spans="1:9" x14ac:dyDescent="0.2">
      <c r="A558" s="76">
        <v>42783</v>
      </c>
      <c r="B558" s="77">
        <f t="shared" si="32"/>
        <v>0.47619333486751342</v>
      </c>
      <c r="C558" s="77">
        <v>19006.460899999998</v>
      </c>
      <c r="D558" s="74">
        <v>9050.75</v>
      </c>
      <c r="E558" s="12">
        <v>2.1760000000000002</v>
      </c>
      <c r="F558" s="59"/>
      <c r="G558" s="12">
        <f t="shared" si="33"/>
        <v>2.1760000000000002</v>
      </c>
      <c r="H558" s="12">
        <f t="shared" si="34"/>
        <v>0.958116276303982</v>
      </c>
      <c r="I558" s="12" t="str">
        <f t="shared" si="35"/>
        <v>Feb 17</v>
      </c>
    </row>
    <row r="559" spans="1:9" x14ac:dyDescent="0.2">
      <c r="A559" s="76">
        <v>42786</v>
      </c>
      <c r="B559" s="77">
        <f t="shared" si="32"/>
        <v>0.47360006167772611</v>
      </c>
      <c r="C559" s="77">
        <v>18978.650399999999</v>
      </c>
      <c r="D559" s="74">
        <v>8988.2900000000009</v>
      </c>
      <c r="E559" s="12">
        <v>2.1779999999999999</v>
      </c>
      <c r="F559" s="59"/>
      <c r="G559" s="12">
        <f t="shared" si="33"/>
        <v>2.1779999999999999</v>
      </c>
      <c r="H559" s="12">
        <f t="shared" si="34"/>
        <v>0.95289852739800618</v>
      </c>
      <c r="I559" s="12" t="str">
        <f t="shared" si="35"/>
        <v>Feb 17</v>
      </c>
    </row>
    <row r="560" spans="1:9" x14ac:dyDescent="0.2">
      <c r="A560" s="76">
        <v>42787</v>
      </c>
      <c r="B560" s="77">
        <f t="shared" si="32"/>
        <v>0.46725090310093531</v>
      </c>
      <c r="C560" s="77">
        <v>19043.580099999999</v>
      </c>
      <c r="D560" s="74">
        <v>8898.1299999999992</v>
      </c>
      <c r="E560" s="12">
        <v>2.2189999999999999</v>
      </c>
      <c r="F560" s="59"/>
      <c r="G560" s="12">
        <f t="shared" si="33"/>
        <v>2.2189999999999999</v>
      </c>
      <c r="H560" s="12">
        <f t="shared" si="34"/>
        <v>0.94012381652358623</v>
      </c>
      <c r="I560" s="12" t="str">
        <f t="shared" si="35"/>
        <v>Feb 17</v>
      </c>
    </row>
    <row r="561" spans="1:9" x14ac:dyDescent="0.2">
      <c r="A561" s="76">
        <v>42788</v>
      </c>
      <c r="B561" s="77">
        <f t="shared" si="32"/>
        <v>0.46248906878005036</v>
      </c>
      <c r="C561" s="77">
        <v>18884.900399999999</v>
      </c>
      <c r="D561" s="74">
        <v>8734.06</v>
      </c>
      <c r="E561" s="12">
        <v>2.202</v>
      </c>
      <c r="F561" s="59"/>
      <c r="G561" s="12">
        <f t="shared" si="33"/>
        <v>2.202</v>
      </c>
      <c r="H561" s="12">
        <f t="shared" si="34"/>
        <v>0.93054285300763917</v>
      </c>
      <c r="I561" s="12" t="str">
        <f t="shared" si="35"/>
        <v>Feb 17</v>
      </c>
    </row>
    <row r="562" spans="1:9" x14ac:dyDescent="0.2">
      <c r="A562" s="76">
        <v>42789</v>
      </c>
      <c r="B562" s="77">
        <f t="shared" si="32"/>
        <v>0.46426602990552845</v>
      </c>
      <c r="C562" s="77">
        <v>18819.4902</v>
      </c>
      <c r="D562" s="74">
        <v>8737.25</v>
      </c>
      <c r="E562" s="12">
        <v>2.2130000000000001</v>
      </c>
      <c r="F562" s="59"/>
      <c r="G562" s="12">
        <f t="shared" si="33"/>
        <v>2.2130000000000001</v>
      </c>
      <c r="H562" s="12">
        <f t="shared" si="34"/>
        <v>0.93411815583533142</v>
      </c>
      <c r="I562" s="12" t="str">
        <f t="shared" si="35"/>
        <v>Feb 17</v>
      </c>
    </row>
    <row r="563" spans="1:9" x14ac:dyDescent="0.2">
      <c r="A563" s="76">
        <v>42790</v>
      </c>
      <c r="B563" s="77">
        <f t="shared" si="32"/>
        <v>0.45837961807787403</v>
      </c>
      <c r="C563" s="77">
        <v>18596.660199999998</v>
      </c>
      <c r="D563" s="74">
        <v>8524.33</v>
      </c>
      <c r="E563" s="12">
        <v>2.1779999999999999</v>
      </c>
      <c r="F563" s="59"/>
      <c r="G563" s="12">
        <f t="shared" si="33"/>
        <v>2.1779999999999999</v>
      </c>
      <c r="H563" s="12">
        <f t="shared" si="34"/>
        <v>0.92227450627506802</v>
      </c>
      <c r="I563" s="12" t="str">
        <f t="shared" si="35"/>
        <v>Feb 17</v>
      </c>
    </row>
    <row r="564" spans="1:9" x14ac:dyDescent="0.2">
      <c r="A564" s="76">
        <v>42793</v>
      </c>
      <c r="B564" s="77">
        <f t="shared" si="32"/>
        <v>0.46713648542588471</v>
      </c>
      <c r="C564" s="77">
        <v>18914.300800000001</v>
      </c>
      <c r="D564" s="74">
        <v>8835.56</v>
      </c>
      <c r="E564" s="12">
        <v>2.141</v>
      </c>
      <c r="F564" s="59"/>
      <c r="G564" s="12">
        <f t="shared" si="33"/>
        <v>2.141</v>
      </c>
      <c r="H564" s="12">
        <f t="shared" si="34"/>
        <v>0.9398936044883982</v>
      </c>
      <c r="I564" s="12" t="str">
        <f t="shared" si="35"/>
        <v>Feb 17</v>
      </c>
    </row>
    <row r="565" spans="1:9" x14ac:dyDescent="0.2">
      <c r="A565" s="76">
        <v>42794</v>
      </c>
      <c r="B565" s="77">
        <f t="shared" si="32"/>
        <v>0.47142697247642296</v>
      </c>
      <c r="C565" s="77">
        <v>18913.279299999998</v>
      </c>
      <c r="D565" s="74">
        <v>8916.23</v>
      </c>
      <c r="E565" s="12">
        <v>2.0870000000000002</v>
      </c>
      <c r="F565" s="59"/>
      <c r="G565" s="12">
        <f t="shared" si="33"/>
        <v>2.0870000000000002</v>
      </c>
      <c r="H565" s="12">
        <f t="shared" si="34"/>
        <v>0.94852620216542338</v>
      </c>
      <c r="I565" s="12" t="str">
        <f t="shared" si="35"/>
        <v>Feb 17</v>
      </c>
    </row>
    <row r="566" spans="1:9" x14ac:dyDescent="0.2">
      <c r="A566" s="76">
        <v>42795</v>
      </c>
      <c r="B566" s="77">
        <f t="shared" si="32"/>
        <v>0.47954930221248487</v>
      </c>
      <c r="C566" s="77">
        <v>19364.390599999999</v>
      </c>
      <c r="D566" s="74">
        <v>9286.18</v>
      </c>
      <c r="E566" s="12">
        <v>2.1280000000000001</v>
      </c>
      <c r="F566" s="59"/>
      <c r="G566" s="12">
        <f t="shared" si="33"/>
        <v>2.1280000000000001</v>
      </c>
      <c r="H566" s="12">
        <f t="shared" si="34"/>
        <v>0.96486859033386319</v>
      </c>
      <c r="I566" s="12" t="str">
        <f t="shared" si="35"/>
        <v>Mar 17</v>
      </c>
    </row>
    <row r="567" spans="1:9" x14ac:dyDescent="0.2">
      <c r="A567" s="76">
        <v>42796</v>
      </c>
      <c r="B567" s="77">
        <f t="shared" si="32"/>
        <v>0.48171665479521691</v>
      </c>
      <c r="C567" s="77">
        <v>19440.6191</v>
      </c>
      <c r="D567" s="74">
        <v>9364.8700000000008</v>
      </c>
      <c r="E567" s="12">
        <v>2.1339999999999999</v>
      </c>
      <c r="F567" s="59"/>
      <c r="G567" s="12">
        <f t="shared" si="33"/>
        <v>2.1339999999999999</v>
      </c>
      <c r="H567" s="12">
        <f t="shared" si="34"/>
        <v>0.96922937330572645</v>
      </c>
      <c r="I567" s="12" t="str">
        <f t="shared" si="35"/>
        <v>Mar 17</v>
      </c>
    </row>
    <row r="568" spans="1:9" x14ac:dyDescent="0.2">
      <c r="A568" s="76">
        <v>42797</v>
      </c>
      <c r="B568" s="77">
        <f t="shared" si="32"/>
        <v>0.48984845199732319</v>
      </c>
      <c r="C568" s="77">
        <v>19664.449199999999</v>
      </c>
      <c r="D568" s="74">
        <v>9632.6</v>
      </c>
      <c r="E568" s="12">
        <v>2.109</v>
      </c>
      <c r="F568" s="59"/>
      <c r="G568" s="12">
        <f t="shared" si="33"/>
        <v>2.109</v>
      </c>
      <c r="H568" s="12">
        <f t="shared" si="34"/>
        <v>0.98559081031976792</v>
      </c>
      <c r="I568" s="12" t="str">
        <f t="shared" si="35"/>
        <v>Mar 17</v>
      </c>
    </row>
    <row r="569" spans="1:9" x14ac:dyDescent="0.2">
      <c r="A569" s="76">
        <v>42800</v>
      </c>
      <c r="B569" s="77">
        <f t="shared" si="32"/>
        <v>0.48713795709762198</v>
      </c>
      <c r="C569" s="77">
        <v>19449.849600000001</v>
      </c>
      <c r="D569" s="74">
        <v>9474.76</v>
      </c>
      <c r="E569" s="12">
        <v>2.1509999999999998</v>
      </c>
      <c r="F569" s="59"/>
      <c r="G569" s="12">
        <f t="shared" si="33"/>
        <v>2.1509999999999998</v>
      </c>
      <c r="H569" s="12">
        <f t="shared" si="34"/>
        <v>0.9801372075704452</v>
      </c>
      <c r="I569" s="12" t="str">
        <f t="shared" si="35"/>
        <v>Mar 17</v>
      </c>
    </row>
    <row r="570" spans="1:9" x14ac:dyDescent="0.2">
      <c r="A570" s="76">
        <v>42801</v>
      </c>
      <c r="B570" s="77">
        <f t="shared" si="32"/>
        <v>0.48782396394462252</v>
      </c>
      <c r="C570" s="77">
        <v>19455.050800000001</v>
      </c>
      <c r="D570" s="74">
        <v>9490.64</v>
      </c>
      <c r="E570" s="12">
        <v>2.1869999999999998</v>
      </c>
      <c r="F570" s="59"/>
      <c r="G570" s="12">
        <f t="shared" si="33"/>
        <v>2.1869999999999998</v>
      </c>
      <c r="H570" s="12">
        <f t="shared" si="34"/>
        <v>0.98151747536850253</v>
      </c>
      <c r="I570" s="12" t="str">
        <f t="shared" si="35"/>
        <v>Mar 17</v>
      </c>
    </row>
    <row r="571" spans="1:9" x14ac:dyDescent="0.2">
      <c r="A571" s="76">
        <v>42802</v>
      </c>
      <c r="B571" s="77">
        <f t="shared" si="32"/>
        <v>0.48750382820063159</v>
      </c>
      <c r="C571" s="77">
        <v>19482.390599999999</v>
      </c>
      <c r="D571" s="74">
        <v>9497.74</v>
      </c>
      <c r="E571" s="12">
        <v>2.2629999999999999</v>
      </c>
      <c r="F571" s="59"/>
      <c r="G571" s="12">
        <f t="shared" si="33"/>
        <v>2.2629999999999999</v>
      </c>
      <c r="H571" s="12">
        <f t="shared" si="34"/>
        <v>0.98087335197473491</v>
      </c>
      <c r="I571" s="12" t="str">
        <f t="shared" si="35"/>
        <v>Mar 17</v>
      </c>
    </row>
    <row r="572" spans="1:9" x14ac:dyDescent="0.2">
      <c r="A572" s="76">
        <v>42803</v>
      </c>
      <c r="B572" s="77">
        <f t="shared" si="32"/>
        <v>0.49359621062746961</v>
      </c>
      <c r="C572" s="77">
        <v>19571.2402</v>
      </c>
      <c r="D572" s="74">
        <v>9660.2900000000009</v>
      </c>
      <c r="E572" s="12">
        <v>2.2999999999999998</v>
      </c>
      <c r="F572" s="59"/>
      <c r="G572" s="12">
        <f t="shared" si="33"/>
        <v>2.2999999999999998</v>
      </c>
      <c r="H572" s="12">
        <f t="shared" si="34"/>
        <v>0.99313142099253393</v>
      </c>
      <c r="I572" s="12" t="str">
        <f t="shared" si="35"/>
        <v>Mar 17</v>
      </c>
    </row>
    <row r="573" spans="1:9" x14ac:dyDescent="0.2">
      <c r="A573" s="76">
        <v>42804</v>
      </c>
      <c r="B573" s="77">
        <f t="shared" si="32"/>
        <v>0.50491421488265786</v>
      </c>
      <c r="C573" s="77">
        <v>19658.3691</v>
      </c>
      <c r="D573" s="74">
        <v>9925.7900000000009</v>
      </c>
      <c r="E573" s="12">
        <v>2.37</v>
      </c>
      <c r="F573" s="59"/>
      <c r="G573" s="12">
        <f t="shared" si="33"/>
        <v>2.37</v>
      </c>
      <c r="H573" s="12">
        <f t="shared" si="34"/>
        <v>1.0159036088796043</v>
      </c>
      <c r="I573" s="12" t="str">
        <f t="shared" si="35"/>
        <v>Mar 17</v>
      </c>
    </row>
    <row r="574" spans="1:9" x14ac:dyDescent="0.2">
      <c r="A574" s="76">
        <v>42807</v>
      </c>
      <c r="B574" s="77">
        <f t="shared" si="32"/>
        <v>0.50378371097643071</v>
      </c>
      <c r="C574" s="77">
        <v>19706.949199999999</v>
      </c>
      <c r="D574" s="74">
        <v>9928.0400000000009</v>
      </c>
      <c r="E574" s="12">
        <v>2.363</v>
      </c>
      <c r="F574" s="59"/>
      <c r="G574" s="12">
        <f t="shared" si="33"/>
        <v>2.363</v>
      </c>
      <c r="H574" s="12">
        <f t="shared" si="34"/>
        <v>1.0136289987293323</v>
      </c>
      <c r="I574" s="12" t="str">
        <f t="shared" si="35"/>
        <v>Mar 17</v>
      </c>
    </row>
    <row r="575" spans="1:9" x14ac:dyDescent="0.2">
      <c r="A575" s="76">
        <v>42808</v>
      </c>
      <c r="B575" s="77">
        <f t="shared" si="32"/>
        <v>0.50122379638593073</v>
      </c>
      <c r="C575" s="77">
        <v>19537.400399999999</v>
      </c>
      <c r="D575" s="74">
        <v>9792.61</v>
      </c>
      <c r="E575" s="12">
        <v>2.3580000000000001</v>
      </c>
      <c r="F575" s="59"/>
      <c r="G575" s="12">
        <f t="shared" si="33"/>
        <v>2.3580000000000001</v>
      </c>
      <c r="H575" s="12">
        <f t="shared" si="34"/>
        <v>1.0084783683959857</v>
      </c>
      <c r="I575" s="12" t="str">
        <f t="shared" si="35"/>
        <v>Mar 17</v>
      </c>
    </row>
    <row r="576" spans="1:9" x14ac:dyDescent="0.2">
      <c r="A576" s="76">
        <v>42809</v>
      </c>
      <c r="B576" s="77">
        <f t="shared" si="32"/>
        <v>0.50243654306095942</v>
      </c>
      <c r="C576" s="77">
        <v>19774.019499999999</v>
      </c>
      <c r="D576" s="74">
        <v>9935.19</v>
      </c>
      <c r="E576" s="12">
        <v>2.2759999999999998</v>
      </c>
      <c r="F576" s="59"/>
      <c r="G576" s="12">
        <f t="shared" si="33"/>
        <v>2.2759999999999998</v>
      </c>
      <c r="H576" s="12">
        <f t="shared" si="34"/>
        <v>1.0109184536372078</v>
      </c>
      <c r="I576" s="12" t="str">
        <f t="shared" si="35"/>
        <v>Mar 17</v>
      </c>
    </row>
    <row r="577" spans="1:9" x14ac:dyDescent="0.2">
      <c r="A577" s="76">
        <v>42810</v>
      </c>
      <c r="B577" s="77">
        <f t="shared" si="32"/>
        <v>0.50203881599819</v>
      </c>
      <c r="C577" s="77">
        <v>20109.7598</v>
      </c>
      <c r="D577" s="74">
        <v>10095.879999999999</v>
      </c>
      <c r="E577" s="12">
        <v>2.3450000000000002</v>
      </c>
      <c r="F577" s="59"/>
      <c r="G577" s="12">
        <f t="shared" si="33"/>
        <v>2.3450000000000002</v>
      </c>
      <c r="H577" s="12">
        <f t="shared" si="34"/>
        <v>1.0101182140192553</v>
      </c>
      <c r="I577" s="12" t="str">
        <f t="shared" si="35"/>
        <v>Mar 17</v>
      </c>
    </row>
    <row r="578" spans="1:9" x14ac:dyDescent="0.2">
      <c r="A578" s="76">
        <v>42811</v>
      </c>
      <c r="B578" s="77">
        <f t="shared" si="32"/>
        <v>0.50089469463543834</v>
      </c>
      <c r="C578" s="77">
        <v>20074.279299999998</v>
      </c>
      <c r="D578" s="74">
        <v>10055.1</v>
      </c>
      <c r="E578" s="12">
        <v>2.5339999999999998</v>
      </c>
      <c r="F578" s="59"/>
      <c r="G578" s="12">
        <f t="shared" si="33"/>
        <v>2.5339999999999998</v>
      </c>
      <c r="H578" s="12">
        <f t="shared" si="34"/>
        <v>1.0078162051093145</v>
      </c>
      <c r="I578" s="12" t="str">
        <f t="shared" si="35"/>
        <v>Mar 17</v>
      </c>
    </row>
    <row r="579" spans="1:9" x14ac:dyDescent="0.2">
      <c r="A579" s="76">
        <v>42814</v>
      </c>
      <c r="B579" s="77">
        <f t="shared" si="32"/>
        <v>0.50142747464678306</v>
      </c>
      <c r="C579" s="77">
        <v>19968.550800000001</v>
      </c>
      <c r="D579" s="74">
        <v>10012.780000000001</v>
      </c>
      <c r="E579" s="12">
        <v>2.54</v>
      </c>
      <c r="F579" s="59"/>
      <c r="G579" s="12">
        <f t="shared" si="33"/>
        <v>2.54</v>
      </c>
      <c r="H579" s="12">
        <f t="shared" si="34"/>
        <v>1.0088881755952113</v>
      </c>
      <c r="I579" s="12" t="str">
        <f t="shared" si="35"/>
        <v>Mar 17</v>
      </c>
    </row>
    <row r="580" spans="1:9" x14ac:dyDescent="0.2">
      <c r="A580" s="76">
        <v>42815</v>
      </c>
      <c r="B580" s="77">
        <f t="shared" ref="B580:B643" si="36">D580/C580</f>
        <v>0.50385715738323267</v>
      </c>
      <c r="C580" s="77">
        <v>19918.839800000002</v>
      </c>
      <c r="D580" s="74">
        <v>10036.25</v>
      </c>
      <c r="E580" s="12">
        <v>2.4889999999999999</v>
      </c>
      <c r="F580" s="59"/>
      <c r="G580" s="12">
        <f t="shared" ref="G580:G643" si="37">E580</f>
        <v>2.4889999999999999</v>
      </c>
      <c r="H580" s="12">
        <f t="shared" ref="H580:H643" si="38">B580/$J$1</f>
        <v>1.0137767752575624</v>
      </c>
      <c r="I580" s="12" t="str">
        <f t="shared" ref="I580:I643" si="39">TEXT(A580, "mmm") &amp; " " &amp; TEXT(A580, "yy")</f>
        <v>Mar 17</v>
      </c>
    </row>
    <row r="581" spans="1:9" x14ac:dyDescent="0.2">
      <c r="A581" s="76">
        <v>42816</v>
      </c>
      <c r="B581" s="77">
        <f t="shared" si="36"/>
        <v>0.5052246756755896</v>
      </c>
      <c r="C581" s="77">
        <v>19953.4395</v>
      </c>
      <c r="D581" s="74">
        <v>10080.969999999999</v>
      </c>
      <c r="E581" s="12">
        <v>2.4420000000000002</v>
      </c>
      <c r="F581" s="59"/>
      <c r="G581" s="12">
        <f t="shared" si="37"/>
        <v>2.4420000000000002</v>
      </c>
      <c r="H581" s="12">
        <f t="shared" si="38"/>
        <v>1.0165282659612598</v>
      </c>
      <c r="I581" s="12" t="str">
        <f t="shared" si="39"/>
        <v>Mar 17</v>
      </c>
    </row>
    <row r="582" spans="1:9" x14ac:dyDescent="0.2">
      <c r="A582" s="76">
        <v>42817</v>
      </c>
      <c r="B582" s="77">
        <f t="shared" si="36"/>
        <v>0.50510400148849455</v>
      </c>
      <c r="C582" s="77">
        <v>20167.4902</v>
      </c>
      <c r="D582" s="74">
        <v>10186.68</v>
      </c>
      <c r="E582" s="12">
        <v>2.4500000000000002</v>
      </c>
      <c r="F582" s="59"/>
      <c r="G582" s="12">
        <f t="shared" si="37"/>
        <v>2.4500000000000002</v>
      </c>
      <c r="H582" s="12">
        <f t="shared" si="38"/>
        <v>1.0162854656229945</v>
      </c>
      <c r="I582" s="12" t="str">
        <f t="shared" si="39"/>
        <v>Mar 17</v>
      </c>
    </row>
    <row r="583" spans="1:9" x14ac:dyDescent="0.2">
      <c r="A583" s="76">
        <v>42818</v>
      </c>
      <c r="B583" s="77">
        <f t="shared" si="36"/>
        <v>0.50272836322552594</v>
      </c>
      <c r="C583" s="77">
        <v>20188.019499999999</v>
      </c>
      <c r="D583" s="74">
        <v>10149.09</v>
      </c>
      <c r="E583" s="12">
        <v>2.4049999999999998</v>
      </c>
      <c r="F583" s="59"/>
      <c r="G583" s="12">
        <f t="shared" si="37"/>
        <v>2.4049999999999998</v>
      </c>
      <c r="H583" s="12">
        <f t="shared" si="38"/>
        <v>1.0115056051761993</v>
      </c>
      <c r="I583" s="12" t="str">
        <f t="shared" si="39"/>
        <v>Mar 17</v>
      </c>
    </row>
    <row r="584" spans="1:9" x14ac:dyDescent="0.2">
      <c r="A584" s="76">
        <v>42821</v>
      </c>
      <c r="B584" s="77">
        <f t="shared" si="36"/>
        <v>0.5005856260695617</v>
      </c>
      <c r="C584" s="77">
        <v>20124.1895</v>
      </c>
      <c r="D584" s="74">
        <v>10073.879999999999</v>
      </c>
      <c r="E584" s="12">
        <v>2.3719999999999999</v>
      </c>
      <c r="F584" s="59"/>
      <c r="G584" s="12">
        <f t="shared" si="37"/>
        <v>2.3719999999999999</v>
      </c>
      <c r="H584" s="12">
        <f t="shared" si="38"/>
        <v>1.0071943492331863</v>
      </c>
      <c r="I584" s="12" t="str">
        <f t="shared" si="39"/>
        <v>Mar 17</v>
      </c>
    </row>
    <row r="585" spans="1:9" x14ac:dyDescent="0.2">
      <c r="A585" s="76">
        <v>42822</v>
      </c>
      <c r="B585" s="77">
        <f t="shared" si="36"/>
        <v>0.50010280407440078</v>
      </c>
      <c r="C585" s="77">
        <v>20330.419900000001</v>
      </c>
      <c r="D585" s="74">
        <v>10167.299999999999</v>
      </c>
      <c r="E585" s="12">
        <v>2.3239999999999998</v>
      </c>
      <c r="F585" s="59"/>
      <c r="G585" s="12">
        <f t="shared" si="37"/>
        <v>2.3239999999999998</v>
      </c>
      <c r="H585" s="12">
        <f t="shared" si="38"/>
        <v>1.0062228958795818</v>
      </c>
      <c r="I585" s="12" t="str">
        <f t="shared" si="39"/>
        <v>Mar 17</v>
      </c>
    </row>
    <row r="586" spans="1:9" x14ac:dyDescent="0.2">
      <c r="A586" s="76">
        <v>42823</v>
      </c>
      <c r="B586" s="77">
        <f t="shared" si="36"/>
        <v>0.49669571148521613</v>
      </c>
      <c r="C586" s="77">
        <v>20276.800800000001</v>
      </c>
      <c r="D586" s="74">
        <v>10071.4</v>
      </c>
      <c r="E586" s="12">
        <v>2.2949999999999999</v>
      </c>
      <c r="F586" s="59"/>
      <c r="G586" s="12">
        <f t="shared" si="37"/>
        <v>2.2949999999999999</v>
      </c>
      <c r="H586" s="12">
        <f t="shared" si="38"/>
        <v>0.99936771621714338</v>
      </c>
      <c r="I586" s="12" t="str">
        <f t="shared" si="39"/>
        <v>Mar 17</v>
      </c>
    </row>
    <row r="587" spans="1:9" x14ac:dyDescent="0.2">
      <c r="A587" s="76">
        <v>42824</v>
      </c>
      <c r="B587" s="77">
        <f t="shared" si="36"/>
        <v>0.49526089037817139</v>
      </c>
      <c r="C587" s="77">
        <v>20367.75</v>
      </c>
      <c r="D587" s="74">
        <v>10087.35</v>
      </c>
      <c r="E587" s="12">
        <v>2.302</v>
      </c>
      <c r="F587" s="59"/>
      <c r="G587" s="12">
        <f t="shared" si="37"/>
        <v>2.302</v>
      </c>
      <c r="H587" s="12">
        <f t="shared" si="38"/>
        <v>0.99648081008976852</v>
      </c>
      <c r="I587" s="12" t="str">
        <f t="shared" si="39"/>
        <v>Mar 17</v>
      </c>
    </row>
    <row r="588" spans="1:9" x14ac:dyDescent="0.2">
      <c r="A588" s="76">
        <v>42825</v>
      </c>
      <c r="B588" s="77">
        <f t="shared" si="36"/>
        <v>0.49648270322566457</v>
      </c>
      <c r="C588" s="77">
        <v>20492.9395</v>
      </c>
      <c r="D588" s="74">
        <v>10174.39</v>
      </c>
      <c r="E588" s="12">
        <v>2.306</v>
      </c>
      <c r="F588" s="59"/>
      <c r="G588" s="12">
        <f t="shared" si="37"/>
        <v>2.306</v>
      </c>
      <c r="H588" s="12">
        <f t="shared" si="38"/>
        <v>0.99893913676102741</v>
      </c>
      <c r="I588" s="12" t="str">
        <f t="shared" si="39"/>
        <v>Mar 17</v>
      </c>
    </row>
    <row r="589" spans="1:9" x14ac:dyDescent="0.2">
      <c r="A589" s="76">
        <v>42828</v>
      </c>
      <c r="B589" s="77">
        <f t="shared" si="36"/>
        <v>0.49212609851397188</v>
      </c>
      <c r="C589" s="77">
        <v>20242.8809</v>
      </c>
      <c r="D589" s="74">
        <v>9962.0499999999993</v>
      </c>
      <c r="E589" s="12">
        <v>2.3149999999999999</v>
      </c>
      <c r="F589" s="59"/>
      <c r="G589" s="12">
        <f t="shared" si="37"/>
        <v>2.3149999999999999</v>
      </c>
      <c r="H589" s="12">
        <f t="shared" si="38"/>
        <v>0.99017350822727923</v>
      </c>
      <c r="I589" s="12" t="str">
        <f t="shared" si="39"/>
        <v>Apr 17</v>
      </c>
    </row>
    <row r="590" spans="1:9" x14ac:dyDescent="0.2">
      <c r="A590" s="76">
        <v>42829</v>
      </c>
      <c r="B590" s="77">
        <f t="shared" si="36"/>
        <v>0.49238835751195104</v>
      </c>
      <c r="C590" s="77">
        <v>20257.099600000001</v>
      </c>
      <c r="D590" s="74">
        <v>9974.36</v>
      </c>
      <c r="E590" s="12">
        <v>2.2650000000000001</v>
      </c>
      <c r="F590" s="59"/>
      <c r="G590" s="12">
        <f t="shared" si="37"/>
        <v>2.2650000000000001</v>
      </c>
      <c r="H590" s="12">
        <f t="shared" si="38"/>
        <v>0.99070118175013722</v>
      </c>
      <c r="I590" s="12" t="str">
        <f t="shared" si="39"/>
        <v>Apr 17</v>
      </c>
    </row>
    <row r="591" spans="1:9" x14ac:dyDescent="0.2">
      <c r="A591" s="76">
        <v>42830</v>
      </c>
      <c r="B591" s="77">
        <f t="shared" si="36"/>
        <v>0.49323991236598758</v>
      </c>
      <c r="C591" s="77">
        <v>20253.3691</v>
      </c>
      <c r="D591" s="74">
        <v>9989.77</v>
      </c>
      <c r="E591" s="12">
        <v>2.2629999999999999</v>
      </c>
      <c r="F591" s="59"/>
      <c r="G591" s="12">
        <f t="shared" si="37"/>
        <v>2.2629999999999999</v>
      </c>
      <c r="H591" s="12">
        <f t="shared" si="38"/>
        <v>0.99241453745270081</v>
      </c>
      <c r="I591" s="12" t="str">
        <f t="shared" si="39"/>
        <v>Apr 17</v>
      </c>
    </row>
    <row r="592" spans="1:9" x14ac:dyDescent="0.2">
      <c r="A592" s="76">
        <v>42831</v>
      </c>
      <c r="B592" s="77">
        <f t="shared" si="36"/>
        <v>0.4941092022170579</v>
      </c>
      <c r="C592" s="77">
        <v>20296.970700000002</v>
      </c>
      <c r="D592" s="74">
        <v>10028.92</v>
      </c>
      <c r="E592" s="12">
        <v>2.2629999999999999</v>
      </c>
      <c r="F592" s="59"/>
      <c r="G592" s="12">
        <f t="shared" si="37"/>
        <v>2.2629999999999999</v>
      </c>
      <c r="H592" s="12">
        <f t="shared" si="38"/>
        <v>0.99416357653861764</v>
      </c>
      <c r="I592" s="12" t="str">
        <f t="shared" si="39"/>
        <v>Apr 17</v>
      </c>
    </row>
    <row r="593" spans="1:9" x14ac:dyDescent="0.2">
      <c r="A593" s="76">
        <v>42832</v>
      </c>
      <c r="B593" s="77">
        <f t="shared" si="36"/>
        <v>0.49355320886851545</v>
      </c>
      <c r="C593" s="77">
        <v>20300.0605</v>
      </c>
      <c r="D593" s="74">
        <v>10019.16</v>
      </c>
      <c r="E593" s="12">
        <v>2.2130000000000001</v>
      </c>
      <c r="F593" s="59"/>
      <c r="G593" s="12">
        <f t="shared" si="37"/>
        <v>2.2130000000000001</v>
      </c>
      <c r="H593" s="12">
        <f t="shared" si="38"/>
        <v>0.99304490007309443</v>
      </c>
      <c r="I593" s="12" t="str">
        <f t="shared" si="39"/>
        <v>Apr 17</v>
      </c>
    </row>
    <row r="594" spans="1:9" x14ac:dyDescent="0.2">
      <c r="A594" s="76">
        <v>42835</v>
      </c>
      <c r="B594" s="77">
        <f t="shared" si="36"/>
        <v>0.49151000055895316</v>
      </c>
      <c r="C594" s="77">
        <v>20202.050800000001</v>
      </c>
      <c r="D594" s="74">
        <v>9929.51</v>
      </c>
      <c r="E594" s="12">
        <v>2.2349999999999999</v>
      </c>
      <c r="F594" s="59"/>
      <c r="G594" s="12">
        <f t="shared" si="37"/>
        <v>2.2349999999999999</v>
      </c>
      <c r="H594" s="12">
        <f t="shared" si="38"/>
        <v>0.98893389936407405</v>
      </c>
      <c r="I594" s="12" t="str">
        <f t="shared" si="39"/>
        <v>Apr 17</v>
      </c>
    </row>
    <row r="595" spans="1:9" x14ac:dyDescent="0.2">
      <c r="A595" s="76">
        <v>42836</v>
      </c>
      <c r="B595" s="77">
        <f t="shared" si="36"/>
        <v>0.48439557879892003</v>
      </c>
      <c r="C595" s="77">
        <v>20109.0605</v>
      </c>
      <c r="D595" s="74">
        <v>9740.74</v>
      </c>
      <c r="E595" s="12">
        <v>2.2679999999999998</v>
      </c>
      <c r="F595" s="59"/>
      <c r="G595" s="12">
        <f t="shared" si="37"/>
        <v>2.2679999999999998</v>
      </c>
      <c r="H595" s="12">
        <f t="shared" si="38"/>
        <v>0.97461945439882591</v>
      </c>
      <c r="I595" s="12" t="str">
        <f t="shared" si="39"/>
        <v>Apr 17</v>
      </c>
    </row>
    <row r="596" spans="1:9" x14ac:dyDescent="0.2">
      <c r="A596" s="76">
        <v>42837</v>
      </c>
      <c r="B596" s="77">
        <f t="shared" si="36"/>
        <v>0.47954679890727131</v>
      </c>
      <c r="C596" s="77">
        <v>20004.929700000001</v>
      </c>
      <c r="D596" s="74">
        <v>9593.2999999999993</v>
      </c>
      <c r="E596" s="12">
        <v>2.2829999999999999</v>
      </c>
      <c r="F596" s="59"/>
      <c r="G596" s="12">
        <f t="shared" si="37"/>
        <v>2.2829999999999999</v>
      </c>
      <c r="H596" s="12">
        <f t="shared" si="38"/>
        <v>0.96486355360341347</v>
      </c>
      <c r="I596" s="12" t="str">
        <f t="shared" si="39"/>
        <v>Apr 17</v>
      </c>
    </row>
    <row r="597" spans="1:9" x14ac:dyDescent="0.2">
      <c r="A597" s="76">
        <v>42838</v>
      </c>
      <c r="B597" s="77">
        <f t="shared" si="36"/>
        <v>0.47667708504452005</v>
      </c>
      <c r="C597" s="77">
        <v>19773.679700000001</v>
      </c>
      <c r="D597" s="74">
        <v>9425.66</v>
      </c>
      <c r="E597" s="12">
        <v>2.3079999999999998</v>
      </c>
      <c r="F597" s="59"/>
      <c r="G597" s="12">
        <f t="shared" si="37"/>
        <v>2.3079999999999998</v>
      </c>
      <c r="H597" s="12">
        <f t="shared" si="38"/>
        <v>0.95908959718925635</v>
      </c>
      <c r="I597" s="12" t="str">
        <f t="shared" si="39"/>
        <v>Apr 17</v>
      </c>
    </row>
    <row r="598" spans="1:9" x14ac:dyDescent="0.2">
      <c r="A598" s="76">
        <v>42839</v>
      </c>
      <c r="B598" s="77" t="e">
        <f t="shared" si="36"/>
        <v>#N/A</v>
      </c>
      <c r="C598" s="12" t="e">
        <f>NA()</f>
        <v>#N/A</v>
      </c>
      <c r="D598" s="74" t="e">
        <v>#N/A</v>
      </c>
      <c r="E598" s="12">
        <v>2.3079999999999998</v>
      </c>
      <c r="F598" s="59"/>
      <c r="G598" s="12">
        <f t="shared" si="37"/>
        <v>2.3079999999999998</v>
      </c>
      <c r="H598" s="12" t="e">
        <f t="shared" si="38"/>
        <v>#N/A</v>
      </c>
      <c r="I598" s="12" t="str">
        <f t="shared" si="39"/>
        <v>Apr 17</v>
      </c>
    </row>
    <row r="599" spans="1:9" x14ac:dyDescent="0.2">
      <c r="A599" s="76">
        <v>42842</v>
      </c>
      <c r="B599" s="77" t="e">
        <f t="shared" si="36"/>
        <v>#N/A</v>
      </c>
      <c r="C599" s="12" t="e">
        <f>NA()</f>
        <v>#N/A</v>
      </c>
      <c r="D599" s="74" t="e">
        <v>#N/A</v>
      </c>
      <c r="E599" s="12">
        <v>2.3079999999999998</v>
      </c>
      <c r="F599" s="59"/>
      <c r="G599" s="12">
        <f t="shared" si="37"/>
        <v>2.3079999999999998</v>
      </c>
      <c r="H599" s="12" t="e">
        <f t="shared" si="38"/>
        <v>#N/A</v>
      </c>
      <c r="I599" s="12" t="str">
        <f t="shared" si="39"/>
        <v>Apr 17</v>
      </c>
    </row>
    <row r="600" spans="1:9" x14ac:dyDescent="0.2">
      <c r="A600" s="76">
        <v>42843</v>
      </c>
      <c r="B600" s="77">
        <f t="shared" si="36"/>
        <v>0.4788771508195393</v>
      </c>
      <c r="C600" s="77">
        <v>19442.710899999998</v>
      </c>
      <c r="D600" s="74">
        <v>9310.67</v>
      </c>
      <c r="E600" s="12">
        <v>2.258</v>
      </c>
      <c r="F600" s="59"/>
      <c r="G600" s="12">
        <f t="shared" si="37"/>
        <v>2.258</v>
      </c>
      <c r="H600" s="12">
        <f t="shared" si="38"/>
        <v>0.96351620015414607</v>
      </c>
      <c r="I600" s="12" t="str">
        <f t="shared" si="39"/>
        <v>Apr 17</v>
      </c>
    </row>
    <row r="601" spans="1:9" x14ac:dyDescent="0.2">
      <c r="A601" s="76">
        <v>42844</v>
      </c>
      <c r="B601" s="77">
        <f t="shared" si="36"/>
        <v>0.49021848571705018</v>
      </c>
      <c r="C601" s="77">
        <v>19824.609400000001</v>
      </c>
      <c r="D601" s="74">
        <v>9718.39</v>
      </c>
      <c r="E601" s="12">
        <v>2.2770000000000001</v>
      </c>
      <c r="F601" s="59"/>
      <c r="G601" s="12">
        <f t="shared" si="37"/>
        <v>2.2770000000000001</v>
      </c>
      <c r="H601" s="12">
        <f t="shared" si="38"/>
        <v>0.98633533004251961</v>
      </c>
      <c r="I601" s="12" t="str">
        <f t="shared" si="39"/>
        <v>Apr 17</v>
      </c>
    </row>
    <row r="602" spans="1:9" x14ac:dyDescent="0.2">
      <c r="A602" s="76">
        <v>42845</v>
      </c>
      <c r="B602" s="77">
        <f t="shared" si="36"/>
        <v>0.49585228842355972</v>
      </c>
      <c r="C602" s="77">
        <v>19849.4395</v>
      </c>
      <c r="D602" s="74">
        <v>9842.39</v>
      </c>
      <c r="E602" s="12">
        <v>2.266</v>
      </c>
      <c r="F602" s="59"/>
      <c r="G602" s="12">
        <f t="shared" si="37"/>
        <v>2.266</v>
      </c>
      <c r="H602" s="12">
        <f t="shared" si="38"/>
        <v>0.99767072194189177</v>
      </c>
      <c r="I602" s="12" t="str">
        <f t="shared" si="39"/>
        <v>Apr 17</v>
      </c>
    </row>
    <row r="603" spans="1:9" x14ac:dyDescent="0.2">
      <c r="A603" s="76">
        <v>42846</v>
      </c>
      <c r="B603" s="77">
        <f t="shared" si="36"/>
        <v>0.49738447706003774</v>
      </c>
      <c r="C603" s="77">
        <v>19741.75</v>
      </c>
      <c r="D603" s="74">
        <v>9819.24</v>
      </c>
      <c r="E603" s="12">
        <v>2.2730000000000001</v>
      </c>
      <c r="F603" s="59"/>
      <c r="G603" s="12">
        <f t="shared" si="37"/>
        <v>2.2730000000000001</v>
      </c>
      <c r="H603" s="12">
        <f t="shared" si="38"/>
        <v>1.0007535346641363</v>
      </c>
      <c r="I603" s="12" t="str">
        <f t="shared" si="39"/>
        <v>Apr 17</v>
      </c>
    </row>
    <row r="604" spans="1:9" x14ac:dyDescent="0.2">
      <c r="A604" s="76">
        <v>42849</v>
      </c>
      <c r="B604" s="77">
        <f t="shared" si="36"/>
        <v>0.51854173729352937</v>
      </c>
      <c r="C604" s="77">
        <v>20684.410199999998</v>
      </c>
      <c r="D604" s="74">
        <v>10725.73</v>
      </c>
      <c r="E604" s="12">
        <v>2.1840000000000002</v>
      </c>
      <c r="F604" s="59"/>
      <c r="G604" s="12">
        <f t="shared" si="37"/>
        <v>2.1840000000000002</v>
      </c>
      <c r="H604" s="12">
        <f t="shared" si="38"/>
        <v>1.0433226214350528</v>
      </c>
      <c r="I604" s="12" t="str">
        <f t="shared" si="39"/>
        <v>Apr 17</v>
      </c>
    </row>
    <row r="605" spans="1:9" x14ac:dyDescent="0.2">
      <c r="A605" s="76">
        <v>42850</v>
      </c>
      <c r="B605" s="77">
        <f t="shared" si="36"/>
        <v>0.52690393046902773</v>
      </c>
      <c r="C605" s="77">
        <v>20805.519499999999</v>
      </c>
      <c r="D605" s="74">
        <v>10962.51</v>
      </c>
      <c r="E605" s="12">
        <v>2.2570000000000001</v>
      </c>
      <c r="F605" s="59"/>
      <c r="G605" s="12">
        <f t="shared" si="37"/>
        <v>2.2570000000000001</v>
      </c>
      <c r="H605" s="12">
        <f t="shared" si="38"/>
        <v>1.0601476225436302</v>
      </c>
      <c r="I605" s="12" t="str">
        <f t="shared" si="39"/>
        <v>Apr 17</v>
      </c>
    </row>
    <row r="606" spans="1:9" x14ac:dyDescent="0.2">
      <c r="A606" s="76">
        <v>42851</v>
      </c>
      <c r="B606" s="77">
        <f t="shared" si="36"/>
        <v>0.51979290696755753</v>
      </c>
      <c r="C606" s="77">
        <v>20836.5098</v>
      </c>
      <c r="D606" s="74">
        <v>10830.67</v>
      </c>
      <c r="E606" s="12">
        <v>2.3039999999999998</v>
      </c>
      <c r="F606" s="59"/>
      <c r="G606" s="12">
        <f t="shared" si="37"/>
        <v>2.3039999999999998</v>
      </c>
      <c r="H606" s="12">
        <f t="shared" si="38"/>
        <v>1.0458400149837002</v>
      </c>
      <c r="I606" s="12" t="str">
        <f t="shared" si="39"/>
        <v>Apr 17</v>
      </c>
    </row>
    <row r="607" spans="1:9" x14ac:dyDescent="0.2">
      <c r="A607" s="76">
        <v>42852</v>
      </c>
      <c r="B607" s="77">
        <f t="shared" si="36"/>
        <v>0.51128932678966632</v>
      </c>
      <c r="C607" s="77">
        <v>20597.339800000002</v>
      </c>
      <c r="D607" s="74">
        <v>10531.2</v>
      </c>
      <c r="E607" s="12">
        <v>2.2559999999999998</v>
      </c>
      <c r="F607" s="59"/>
      <c r="G607" s="12">
        <f t="shared" si="37"/>
        <v>2.2559999999999998</v>
      </c>
      <c r="H607" s="12">
        <f t="shared" si="38"/>
        <v>1.0287305386875645</v>
      </c>
      <c r="I607" s="12" t="str">
        <f t="shared" si="39"/>
        <v>Apr 17</v>
      </c>
    </row>
    <row r="608" spans="1:9" x14ac:dyDescent="0.2">
      <c r="A608" s="76">
        <v>42853</v>
      </c>
      <c r="B608" s="77">
        <f t="shared" si="36"/>
        <v>0.51280692165224673</v>
      </c>
      <c r="C608" s="77">
        <v>20609.160199999998</v>
      </c>
      <c r="D608" s="74">
        <v>10568.52</v>
      </c>
      <c r="E608" s="12">
        <v>2.2799999999999998</v>
      </c>
      <c r="F608" s="59"/>
      <c r="G608" s="12">
        <f t="shared" si="37"/>
        <v>2.2799999999999998</v>
      </c>
      <c r="H608" s="12">
        <f t="shared" si="38"/>
        <v>1.031783988268244</v>
      </c>
      <c r="I608" s="12" t="str">
        <f t="shared" si="39"/>
        <v>Apr 17</v>
      </c>
    </row>
    <row r="609" spans="1:9" x14ac:dyDescent="0.2">
      <c r="A609" s="76">
        <v>42856</v>
      </c>
      <c r="B609" s="77" t="e">
        <f>NA()</f>
        <v>#N/A</v>
      </c>
      <c r="C609" s="77" t="e">
        <f>NA()</f>
        <v>#N/A</v>
      </c>
      <c r="D609" s="74" t="e">
        <v>#N/A</v>
      </c>
      <c r="E609" s="12">
        <v>2.2799999999999998</v>
      </c>
      <c r="F609" s="59"/>
      <c r="G609" s="12">
        <f t="shared" si="37"/>
        <v>2.2799999999999998</v>
      </c>
      <c r="H609" s="12" t="e">
        <f>B609/$J$1</f>
        <v>#N/A</v>
      </c>
      <c r="I609" s="12" t="str">
        <f t="shared" si="39"/>
        <v>May 17</v>
      </c>
    </row>
    <row r="610" spans="1:9" x14ac:dyDescent="0.2">
      <c r="A610" s="76">
        <v>42857</v>
      </c>
      <c r="B610" s="77">
        <f t="shared" si="36"/>
        <v>0.51343855883665124</v>
      </c>
      <c r="C610" s="77">
        <v>20733.25</v>
      </c>
      <c r="D610" s="74">
        <v>10645.25</v>
      </c>
      <c r="E610" s="12">
        <v>2.2989999999999999</v>
      </c>
      <c r="F610" s="59"/>
      <c r="G610" s="12">
        <f t="shared" si="37"/>
        <v>2.2989999999999999</v>
      </c>
      <c r="H610" s="12">
        <f t="shared" si="38"/>
        <v>1.0330548625598071</v>
      </c>
      <c r="I610" s="12" t="str">
        <f t="shared" si="39"/>
        <v>May 17</v>
      </c>
    </row>
    <row r="611" spans="1:9" x14ac:dyDescent="0.2">
      <c r="A611" s="76">
        <v>42858</v>
      </c>
      <c r="B611" s="77">
        <f t="shared" si="36"/>
        <v>0.51752393221345194</v>
      </c>
      <c r="C611" s="77">
        <v>20759.3105</v>
      </c>
      <c r="D611" s="74">
        <v>10743.44</v>
      </c>
      <c r="E611" s="12">
        <v>2.262</v>
      </c>
      <c r="F611" s="59"/>
      <c r="G611" s="12">
        <f t="shared" si="37"/>
        <v>2.262</v>
      </c>
      <c r="H611" s="12">
        <f t="shared" si="38"/>
        <v>1.0412747649408027</v>
      </c>
      <c r="I611" s="12" t="str">
        <f t="shared" si="39"/>
        <v>May 17</v>
      </c>
    </row>
    <row r="612" spans="1:9" x14ac:dyDescent="0.2">
      <c r="A612" s="76">
        <v>42859</v>
      </c>
      <c r="B612" s="77">
        <f t="shared" si="36"/>
        <v>0.5223170447612322</v>
      </c>
      <c r="C612" s="77">
        <v>21169.919900000001</v>
      </c>
      <c r="D612" s="74">
        <v>11057.41</v>
      </c>
      <c r="E612" s="12">
        <v>2.2509999999999999</v>
      </c>
      <c r="F612" s="59"/>
      <c r="G612" s="12">
        <f t="shared" si="37"/>
        <v>2.2509999999999999</v>
      </c>
      <c r="H612" s="12">
        <f t="shared" si="38"/>
        <v>1.050918661253343</v>
      </c>
      <c r="I612" s="12" t="str">
        <f t="shared" si="39"/>
        <v>May 17</v>
      </c>
    </row>
    <row r="613" spans="1:9" x14ac:dyDescent="0.2">
      <c r="A613" s="76">
        <v>42860</v>
      </c>
      <c r="B613" s="77">
        <f t="shared" si="36"/>
        <v>0.52570815092934364</v>
      </c>
      <c r="C613" s="77">
        <v>21483.859400000001</v>
      </c>
      <c r="D613" s="74">
        <v>11294.24</v>
      </c>
      <c r="E613" s="12">
        <v>2.1739999999999999</v>
      </c>
      <c r="F613" s="59"/>
      <c r="G613" s="12">
        <f t="shared" si="37"/>
        <v>2.1739999999999999</v>
      </c>
      <c r="H613" s="12">
        <f t="shared" si="38"/>
        <v>1.0577416757233931</v>
      </c>
      <c r="I613" s="12" t="str">
        <f t="shared" si="39"/>
        <v>May 17</v>
      </c>
    </row>
    <row r="614" spans="1:9" x14ac:dyDescent="0.2">
      <c r="A614" s="76">
        <v>42863</v>
      </c>
      <c r="B614" s="77">
        <f t="shared" si="36"/>
        <v>0.52403340518353758</v>
      </c>
      <c r="C614" s="77">
        <v>21428.099600000001</v>
      </c>
      <c r="D614" s="74">
        <v>11229.04</v>
      </c>
      <c r="E614" s="12">
        <v>2.2349999999999999</v>
      </c>
      <c r="F614" s="59"/>
      <c r="G614" s="12">
        <f t="shared" si="37"/>
        <v>2.2349999999999999</v>
      </c>
      <c r="H614" s="12">
        <f t="shared" si="38"/>
        <v>1.0543720335208744</v>
      </c>
      <c r="I614" s="12" t="str">
        <f t="shared" si="39"/>
        <v>May 17</v>
      </c>
    </row>
    <row r="615" spans="1:9" x14ac:dyDescent="0.2">
      <c r="A615" s="76">
        <v>42864</v>
      </c>
      <c r="B615" s="77">
        <f t="shared" si="36"/>
        <v>0.51942134251427374</v>
      </c>
      <c r="C615" s="77">
        <v>21486.949199999999</v>
      </c>
      <c r="D615" s="74">
        <v>11160.78</v>
      </c>
      <c r="E615" s="12">
        <v>2.2749999999999999</v>
      </c>
      <c r="F615" s="59"/>
      <c r="G615" s="12">
        <f t="shared" si="37"/>
        <v>2.2749999999999999</v>
      </c>
      <c r="H615" s="12">
        <f t="shared" si="38"/>
        <v>1.0450924153758931</v>
      </c>
      <c r="I615" s="12" t="str">
        <f t="shared" si="39"/>
        <v>May 17</v>
      </c>
    </row>
    <row r="616" spans="1:9" x14ac:dyDescent="0.2">
      <c r="A616" s="76">
        <v>42865</v>
      </c>
      <c r="B616" s="77">
        <f t="shared" si="36"/>
        <v>0.51845303423421285</v>
      </c>
      <c r="C616" s="77">
        <v>21552.8105</v>
      </c>
      <c r="D616" s="74">
        <v>11174.12</v>
      </c>
      <c r="E616" s="12">
        <v>2.2530000000000001</v>
      </c>
      <c r="F616" s="59"/>
      <c r="G616" s="12">
        <f t="shared" si="37"/>
        <v>2.2530000000000001</v>
      </c>
      <c r="H616" s="12">
        <f t="shared" si="38"/>
        <v>1.043144148032201</v>
      </c>
      <c r="I616" s="12" t="str">
        <f t="shared" si="39"/>
        <v>May 17</v>
      </c>
    </row>
    <row r="617" spans="1:9" x14ac:dyDescent="0.2">
      <c r="A617" s="76">
        <v>42866</v>
      </c>
      <c r="B617" s="77">
        <f t="shared" si="36"/>
        <v>0.52464609656237016</v>
      </c>
      <c r="C617" s="77">
        <v>21482.519499999999</v>
      </c>
      <c r="D617" s="74">
        <v>11270.72</v>
      </c>
      <c r="E617" s="12">
        <v>2.29</v>
      </c>
      <c r="F617" s="59"/>
      <c r="G617" s="12">
        <f t="shared" si="37"/>
        <v>2.29</v>
      </c>
      <c r="H617" s="12">
        <f t="shared" si="38"/>
        <v>1.0556047882434367</v>
      </c>
      <c r="I617" s="12" t="str">
        <f t="shared" si="39"/>
        <v>May 17</v>
      </c>
    </row>
    <row r="618" spans="1:9" x14ac:dyDescent="0.2">
      <c r="A618" s="76">
        <v>42867</v>
      </c>
      <c r="B618" s="77">
        <f t="shared" si="36"/>
        <v>0.52801542597778217</v>
      </c>
      <c r="C618" s="77">
        <v>21575.449199999999</v>
      </c>
      <c r="D618" s="74">
        <v>11392.17</v>
      </c>
      <c r="E618" s="12">
        <v>2.2509999999999999</v>
      </c>
      <c r="F618" s="59"/>
      <c r="G618" s="12">
        <f t="shared" si="37"/>
        <v>2.2509999999999999</v>
      </c>
      <c r="H618" s="12">
        <f t="shared" si="38"/>
        <v>1.0623839871879877</v>
      </c>
      <c r="I618" s="12" t="str">
        <f t="shared" si="39"/>
        <v>May 17</v>
      </c>
    </row>
    <row r="619" spans="1:9" x14ac:dyDescent="0.2">
      <c r="A619" s="76">
        <v>42870</v>
      </c>
      <c r="B619" s="77">
        <f t="shared" si="36"/>
        <v>0.52753210746644252</v>
      </c>
      <c r="C619" s="77">
        <v>21704.460899999998</v>
      </c>
      <c r="D619" s="74">
        <v>11449.8</v>
      </c>
      <c r="E619" s="12">
        <v>2.2730000000000001</v>
      </c>
      <c r="F619" s="59"/>
      <c r="G619" s="12">
        <f t="shared" si="37"/>
        <v>2.2730000000000001</v>
      </c>
      <c r="H619" s="12">
        <f t="shared" si="38"/>
        <v>1.0614115348278925</v>
      </c>
      <c r="I619" s="12" t="str">
        <f t="shared" si="39"/>
        <v>May 17</v>
      </c>
    </row>
    <row r="620" spans="1:9" x14ac:dyDescent="0.2">
      <c r="A620" s="76">
        <v>42871</v>
      </c>
      <c r="B620" s="77">
        <f t="shared" si="36"/>
        <v>0.52473849201183242</v>
      </c>
      <c r="C620" s="77">
        <v>21787.900399999999</v>
      </c>
      <c r="D620" s="74">
        <v>11432.95</v>
      </c>
      <c r="E620" s="12">
        <v>2.2210000000000001</v>
      </c>
      <c r="F620" s="59"/>
      <c r="G620" s="12">
        <f t="shared" si="37"/>
        <v>2.2210000000000001</v>
      </c>
      <c r="H620" s="12">
        <f t="shared" si="38"/>
        <v>1.0557906908537933</v>
      </c>
      <c r="I620" s="12" t="str">
        <f t="shared" si="39"/>
        <v>May 17</v>
      </c>
    </row>
    <row r="621" spans="1:9" x14ac:dyDescent="0.2">
      <c r="A621" s="76">
        <v>42872</v>
      </c>
      <c r="B621" s="77">
        <f t="shared" si="36"/>
        <v>0.52155448553692019</v>
      </c>
      <c r="C621" s="77">
        <v>21283.720700000002</v>
      </c>
      <c r="D621" s="74">
        <v>11100.62</v>
      </c>
      <c r="E621" s="12">
        <v>2.1619999999999999</v>
      </c>
      <c r="F621" s="59"/>
      <c r="G621" s="12">
        <f t="shared" si="37"/>
        <v>2.1619999999999999</v>
      </c>
      <c r="H621" s="12">
        <f t="shared" si="38"/>
        <v>1.0493843676146839</v>
      </c>
      <c r="I621" s="12" t="str">
        <f t="shared" si="39"/>
        <v>May 17</v>
      </c>
    </row>
    <row r="622" spans="1:9" x14ac:dyDescent="0.2">
      <c r="A622" s="76">
        <v>42873</v>
      </c>
      <c r="B622" s="77">
        <f t="shared" si="36"/>
        <v>0.52244726363683303</v>
      </c>
      <c r="C622" s="77">
        <v>21299.2598</v>
      </c>
      <c r="D622" s="74">
        <v>11127.74</v>
      </c>
      <c r="E622" s="12">
        <v>2.1480000000000001</v>
      </c>
      <c r="F622" s="59"/>
      <c r="G622" s="12">
        <f t="shared" si="37"/>
        <v>2.1480000000000001</v>
      </c>
      <c r="H622" s="12">
        <f t="shared" si="38"/>
        <v>1.0511806658112814</v>
      </c>
      <c r="I622" s="12" t="str">
        <f t="shared" si="39"/>
        <v>May 17</v>
      </c>
    </row>
    <row r="623" spans="1:9" x14ac:dyDescent="0.2">
      <c r="A623" s="76">
        <v>42874</v>
      </c>
      <c r="B623" s="77">
        <f t="shared" si="36"/>
        <v>0.52291548872831672</v>
      </c>
      <c r="C623" s="77">
        <v>21567.519499999999</v>
      </c>
      <c r="D623" s="74">
        <v>11277.99</v>
      </c>
      <c r="E623" s="12">
        <v>2.125</v>
      </c>
      <c r="F623" s="59"/>
      <c r="G623" s="12">
        <f t="shared" si="37"/>
        <v>2.125</v>
      </c>
      <c r="H623" s="12">
        <f t="shared" si="38"/>
        <v>1.0521227497261041</v>
      </c>
      <c r="I623" s="12" t="str">
        <f t="shared" si="39"/>
        <v>May 17</v>
      </c>
    </row>
    <row r="624" spans="1:9" x14ac:dyDescent="0.2">
      <c r="A624" s="76">
        <v>42877</v>
      </c>
      <c r="B624" s="77">
        <f t="shared" si="36"/>
        <v>0.52043006372642986</v>
      </c>
      <c r="C624" s="77">
        <v>21318.580099999999</v>
      </c>
      <c r="D624" s="74">
        <v>11094.83</v>
      </c>
      <c r="E624" s="12">
        <v>2.13</v>
      </c>
      <c r="F624" s="59"/>
      <c r="G624" s="12">
        <f t="shared" si="37"/>
        <v>2.13</v>
      </c>
      <c r="H624" s="12">
        <f t="shared" si="38"/>
        <v>1.0471219948362793</v>
      </c>
      <c r="I624" s="12" t="str">
        <f t="shared" si="39"/>
        <v>May 17</v>
      </c>
    </row>
    <row r="625" spans="1:9" x14ac:dyDescent="0.2">
      <c r="A625" s="76">
        <v>42878</v>
      </c>
      <c r="B625" s="77">
        <f t="shared" si="36"/>
        <v>0.52217854230413197</v>
      </c>
      <c r="C625" s="77">
        <v>21415.7402</v>
      </c>
      <c r="D625" s="74">
        <v>11182.84</v>
      </c>
      <c r="E625" s="12">
        <v>2.109</v>
      </c>
      <c r="F625" s="59"/>
      <c r="G625" s="12">
        <f t="shared" si="37"/>
        <v>2.109</v>
      </c>
      <c r="H625" s="12">
        <f t="shared" si="38"/>
        <v>1.0506399898635119</v>
      </c>
      <c r="I625" s="12" t="str">
        <f t="shared" si="39"/>
        <v>May 17</v>
      </c>
    </row>
    <row r="626" spans="1:9" x14ac:dyDescent="0.2">
      <c r="A626" s="76">
        <v>42879</v>
      </c>
      <c r="B626" s="77">
        <f t="shared" si="36"/>
        <v>0.52483628654090886</v>
      </c>
      <c r="C626" s="77">
        <v>21369.730500000001</v>
      </c>
      <c r="D626" s="74">
        <v>11215.61</v>
      </c>
      <c r="E626" s="12">
        <v>2.1339999999999999</v>
      </c>
      <c r="F626" s="59"/>
      <c r="G626" s="12">
        <f t="shared" si="37"/>
        <v>2.1339999999999999</v>
      </c>
      <c r="H626" s="12">
        <f t="shared" si="38"/>
        <v>1.0559874565856522</v>
      </c>
      <c r="I626" s="12" t="str">
        <f t="shared" si="39"/>
        <v>May 17</v>
      </c>
    </row>
    <row r="627" spans="1:9" x14ac:dyDescent="0.2">
      <c r="A627" s="76">
        <v>42880</v>
      </c>
      <c r="B627" s="77">
        <f t="shared" si="36"/>
        <v>0.52262896723044083</v>
      </c>
      <c r="C627" s="77">
        <v>21291.720700000002</v>
      </c>
      <c r="D627" s="74">
        <v>11127.67</v>
      </c>
      <c r="E627" s="12">
        <v>2.1160000000000001</v>
      </c>
      <c r="F627" s="59"/>
      <c r="G627" s="12">
        <f t="shared" si="37"/>
        <v>2.1160000000000001</v>
      </c>
      <c r="H627" s="12">
        <f t="shared" si="38"/>
        <v>1.0515462592745897</v>
      </c>
      <c r="I627" s="12" t="str">
        <f t="shared" si="39"/>
        <v>May 17</v>
      </c>
    </row>
    <row r="628" spans="1:9" x14ac:dyDescent="0.2">
      <c r="A628" s="76">
        <v>42881</v>
      </c>
      <c r="B628" s="77">
        <f t="shared" si="36"/>
        <v>0.51803934757944725</v>
      </c>
      <c r="C628" s="77">
        <v>21210.570299999999</v>
      </c>
      <c r="D628" s="74">
        <v>10987.91</v>
      </c>
      <c r="E628" s="12">
        <v>2.0979999999999999</v>
      </c>
      <c r="F628" s="59"/>
      <c r="G628" s="12">
        <f t="shared" si="37"/>
        <v>2.0979999999999999</v>
      </c>
      <c r="H628" s="12">
        <f t="shared" si="38"/>
        <v>1.0423117972028242</v>
      </c>
      <c r="I628" s="12" t="str">
        <f t="shared" si="39"/>
        <v>May 17</v>
      </c>
    </row>
    <row r="629" spans="1:9" x14ac:dyDescent="0.2">
      <c r="A629" s="76">
        <v>42884</v>
      </c>
      <c r="B629" s="77">
        <f t="shared" si="36"/>
        <v>0.51140453711486333</v>
      </c>
      <c r="C629" s="77">
        <v>20783.820299999999</v>
      </c>
      <c r="D629" s="74">
        <v>10628.94</v>
      </c>
      <c r="E629" s="12">
        <v>2.1760000000000002</v>
      </c>
      <c r="F629" s="59"/>
      <c r="G629" s="12">
        <f t="shared" si="37"/>
        <v>2.1760000000000002</v>
      </c>
      <c r="H629" s="12">
        <f t="shared" si="38"/>
        <v>1.0289623455602925</v>
      </c>
      <c r="I629" s="12" t="str">
        <f t="shared" si="39"/>
        <v>May 17</v>
      </c>
    </row>
    <row r="630" spans="1:9" x14ac:dyDescent="0.2">
      <c r="A630" s="76">
        <v>42885</v>
      </c>
      <c r="B630" s="77">
        <f t="shared" si="36"/>
        <v>0.50850848763676804</v>
      </c>
      <c r="C630" s="77">
        <v>20814.480500000001</v>
      </c>
      <c r="D630" s="74">
        <v>10584.34</v>
      </c>
      <c r="E630" s="12">
        <v>2.1709999999999998</v>
      </c>
      <c r="F630" s="59"/>
      <c r="G630" s="12">
        <f t="shared" si="37"/>
        <v>2.1709999999999998</v>
      </c>
      <c r="H630" s="12">
        <f t="shared" si="38"/>
        <v>1.0231354010426488</v>
      </c>
      <c r="I630" s="12" t="str">
        <f t="shared" si="39"/>
        <v>May 17</v>
      </c>
    </row>
    <row r="631" spans="1:9" x14ac:dyDescent="0.2">
      <c r="A631" s="76">
        <v>42886</v>
      </c>
      <c r="B631" s="77">
        <f t="shared" si="36"/>
        <v>0.50414438922669635</v>
      </c>
      <c r="C631" s="77">
        <v>20731.679700000001</v>
      </c>
      <c r="D631" s="74">
        <v>10451.76</v>
      </c>
      <c r="E631" s="12">
        <v>2.1789999999999998</v>
      </c>
      <c r="F631" s="59"/>
      <c r="G631" s="12">
        <f t="shared" si="37"/>
        <v>2.1789999999999998</v>
      </c>
      <c r="H631" s="12">
        <f t="shared" si="38"/>
        <v>1.0143546949472027</v>
      </c>
      <c r="I631" s="12" t="str">
        <f t="shared" si="39"/>
        <v>May 17</v>
      </c>
    </row>
    <row r="632" spans="1:9" x14ac:dyDescent="0.2">
      <c r="A632" s="76">
        <v>42887</v>
      </c>
      <c r="B632" s="77">
        <f t="shared" si="36"/>
        <v>0.50136056335271284</v>
      </c>
      <c r="C632" s="77">
        <v>20936.070299999999</v>
      </c>
      <c r="D632" s="74">
        <v>10496.52</v>
      </c>
      <c r="E632" s="12">
        <v>2.2360000000000002</v>
      </c>
      <c r="F632" s="59"/>
      <c r="G632" s="12">
        <f t="shared" si="37"/>
        <v>2.2360000000000002</v>
      </c>
      <c r="H632" s="12">
        <f t="shared" si="38"/>
        <v>1.0087535479235847</v>
      </c>
      <c r="I632" s="12" t="str">
        <f t="shared" si="39"/>
        <v>Jun 17</v>
      </c>
    </row>
    <row r="633" spans="1:9" x14ac:dyDescent="0.2">
      <c r="A633" s="76">
        <v>42888</v>
      </c>
      <c r="B633" s="77">
        <f t="shared" si="36"/>
        <v>0.50270925311723058</v>
      </c>
      <c r="C633" s="77">
        <v>20928.2402</v>
      </c>
      <c r="D633" s="74">
        <v>10520.82</v>
      </c>
      <c r="E633" s="12">
        <v>2.2549999999999999</v>
      </c>
      <c r="F633" s="59"/>
      <c r="G633" s="12">
        <f t="shared" si="37"/>
        <v>2.2549999999999999</v>
      </c>
      <c r="H633" s="12">
        <f t="shared" si="38"/>
        <v>1.0114671550248446</v>
      </c>
      <c r="I633" s="12" t="str">
        <f t="shared" si="39"/>
        <v>Jun 17</v>
      </c>
    </row>
    <row r="634" spans="1:9" x14ac:dyDescent="0.2">
      <c r="A634" s="76">
        <v>42891</v>
      </c>
      <c r="B634" s="77">
        <f t="shared" si="36"/>
        <v>0.50048407080125623</v>
      </c>
      <c r="C634" s="77">
        <v>20721.039100000002</v>
      </c>
      <c r="D634" s="74">
        <v>10370.549999999999</v>
      </c>
      <c r="E634" s="12">
        <v>2.274</v>
      </c>
      <c r="F634" s="59"/>
      <c r="G634" s="12">
        <f t="shared" si="37"/>
        <v>2.274</v>
      </c>
      <c r="H634" s="12">
        <f t="shared" si="38"/>
        <v>1.0069900167732728</v>
      </c>
      <c r="I634" s="12" t="str">
        <f t="shared" si="39"/>
        <v>Jun 17</v>
      </c>
    </row>
    <row r="635" spans="1:9" x14ac:dyDescent="0.2">
      <c r="A635" s="76">
        <v>42892</v>
      </c>
      <c r="B635" s="77">
        <f t="shared" si="36"/>
        <v>0.50077433007762839</v>
      </c>
      <c r="C635" s="77">
        <v>20760.0098</v>
      </c>
      <c r="D635" s="74">
        <v>10396.08</v>
      </c>
      <c r="E635" s="12">
        <v>2.2450000000000001</v>
      </c>
      <c r="F635" s="59"/>
      <c r="G635" s="12">
        <f t="shared" si="37"/>
        <v>2.2450000000000001</v>
      </c>
      <c r="H635" s="12">
        <f t="shared" si="38"/>
        <v>1.0075740277551102</v>
      </c>
      <c r="I635" s="12" t="str">
        <f t="shared" si="39"/>
        <v>Jun 17</v>
      </c>
    </row>
    <row r="636" spans="1:9" x14ac:dyDescent="0.2">
      <c r="A636" s="76">
        <v>42893</v>
      </c>
      <c r="B636" s="77">
        <f t="shared" si="36"/>
        <v>0.50247662113792568</v>
      </c>
      <c r="C636" s="77">
        <v>20739.910199999998</v>
      </c>
      <c r="D636" s="74">
        <v>10421.32</v>
      </c>
      <c r="E636" s="12">
        <v>2.2730000000000001</v>
      </c>
      <c r="F636" s="59"/>
      <c r="G636" s="12">
        <f t="shared" si="37"/>
        <v>2.2730000000000001</v>
      </c>
      <c r="H636" s="12">
        <f t="shared" si="38"/>
        <v>1.0109990920146328</v>
      </c>
      <c r="I636" s="12" t="str">
        <f t="shared" si="39"/>
        <v>Jun 17</v>
      </c>
    </row>
    <row r="637" spans="1:9" x14ac:dyDescent="0.2">
      <c r="A637" s="76">
        <v>42894</v>
      </c>
      <c r="B637" s="77">
        <f t="shared" si="36"/>
        <v>0.50602615854337829</v>
      </c>
      <c r="C637" s="77">
        <v>21042.410199999998</v>
      </c>
      <c r="D637" s="74">
        <v>10648.01</v>
      </c>
      <c r="E637" s="12">
        <v>2.1819999999999999</v>
      </c>
      <c r="F637" s="59"/>
      <c r="G637" s="12">
        <f t="shared" si="37"/>
        <v>2.1819999999999999</v>
      </c>
      <c r="H637" s="12">
        <f t="shared" si="38"/>
        <v>1.0181408752201038</v>
      </c>
      <c r="I637" s="12" t="str">
        <f t="shared" si="39"/>
        <v>Jun 17</v>
      </c>
    </row>
    <row r="638" spans="1:9" x14ac:dyDescent="0.2">
      <c r="A638" s="76">
        <v>42895</v>
      </c>
      <c r="B638" s="77">
        <f t="shared" si="36"/>
        <v>0.50774295988690199</v>
      </c>
      <c r="C638" s="77">
        <v>21122.419900000001</v>
      </c>
      <c r="D638" s="74">
        <v>10724.76</v>
      </c>
      <c r="E638" s="12">
        <v>2.085</v>
      </c>
      <c r="F638" s="59"/>
      <c r="G638" s="12">
        <f t="shared" si="37"/>
        <v>2.085</v>
      </c>
      <c r="H638" s="12">
        <f t="shared" si="38"/>
        <v>1.0215951346352805</v>
      </c>
      <c r="I638" s="12" t="str">
        <f t="shared" si="39"/>
        <v>Jun 17</v>
      </c>
    </row>
    <row r="639" spans="1:9" x14ac:dyDescent="0.2">
      <c r="A639" s="76">
        <v>42898</v>
      </c>
      <c r="B639" s="77">
        <f t="shared" si="36"/>
        <v>0.50956587972571599</v>
      </c>
      <c r="C639" s="77">
        <v>20910.230500000001</v>
      </c>
      <c r="D639" s="74">
        <v>10655.14</v>
      </c>
      <c r="E639" s="12">
        <v>2.0150000000000001</v>
      </c>
      <c r="F639" s="59"/>
      <c r="G639" s="12">
        <f t="shared" si="37"/>
        <v>2.0150000000000001</v>
      </c>
      <c r="H639" s="12">
        <f t="shared" si="38"/>
        <v>1.0252629078695512</v>
      </c>
      <c r="I639" s="12" t="str">
        <f t="shared" si="39"/>
        <v>Jun 17</v>
      </c>
    </row>
    <row r="640" spans="1:9" x14ac:dyDescent="0.2">
      <c r="A640" s="76">
        <v>42899</v>
      </c>
      <c r="B640" s="77">
        <f t="shared" si="36"/>
        <v>0.51088921965246237</v>
      </c>
      <c r="C640" s="77">
        <v>21088.779299999998</v>
      </c>
      <c r="D640" s="74">
        <v>10774.03</v>
      </c>
      <c r="E640" s="12">
        <v>1.9750000000000001</v>
      </c>
      <c r="F640" s="59"/>
      <c r="G640" s="12">
        <f t="shared" si="37"/>
        <v>1.9750000000000001</v>
      </c>
      <c r="H640" s="12">
        <f t="shared" si="38"/>
        <v>1.0279255102834455</v>
      </c>
      <c r="I640" s="12" t="str">
        <f t="shared" si="39"/>
        <v>Jun 17</v>
      </c>
    </row>
    <row r="641" spans="1:9" x14ac:dyDescent="0.2">
      <c r="A641" s="76">
        <v>42900</v>
      </c>
      <c r="B641" s="77">
        <f t="shared" si="36"/>
        <v>0.50799762380290114</v>
      </c>
      <c r="C641" s="77">
        <v>20960.550800000001</v>
      </c>
      <c r="D641" s="74">
        <v>10647.91</v>
      </c>
      <c r="E641" s="12">
        <v>1.9319999999999999</v>
      </c>
      <c r="F641" s="59"/>
      <c r="G641" s="12">
        <f t="shared" si="37"/>
        <v>1.9319999999999999</v>
      </c>
      <c r="H641" s="12">
        <f t="shared" si="38"/>
        <v>1.0221075266093806</v>
      </c>
      <c r="I641" s="12" t="str">
        <f t="shared" si="39"/>
        <v>Jun 17</v>
      </c>
    </row>
    <row r="642" spans="1:9" x14ac:dyDescent="0.2">
      <c r="A642" s="76">
        <v>42901</v>
      </c>
      <c r="B642" s="77">
        <f t="shared" si="36"/>
        <v>0.50809617559215636</v>
      </c>
      <c r="C642" s="77">
        <v>20847.5098</v>
      </c>
      <c r="D642" s="74">
        <v>10592.54</v>
      </c>
      <c r="E642" s="12">
        <v>1.976</v>
      </c>
      <c r="F642" s="59"/>
      <c r="G642" s="12">
        <f t="shared" si="37"/>
        <v>1.976</v>
      </c>
      <c r="H642" s="12">
        <f t="shared" si="38"/>
        <v>1.0223058159730287</v>
      </c>
      <c r="I642" s="12" t="str">
        <f t="shared" si="39"/>
        <v>Jun 17</v>
      </c>
    </row>
    <row r="643" spans="1:9" x14ac:dyDescent="0.2">
      <c r="A643" s="76">
        <v>42902</v>
      </c>
      <c r="B643" s="77">
        <f t="shared" si="36"/>
        <v>0.50322265500718799</v>
      </c>
      <c r="C643" s="77">
        <v>20940.730500000001</v>
      </c>
      <c r="D643" s="74">
        <v>10537.85</v>
      </c>
      <c r="E643" s="12">
        <v>1.988</v>
      </c>
      <c r="F643" s="59"/>
      <c r="G643" s="12">
        <f t="shared" si="37"/>
        <v>1.988</v>
      </c>
      <c r="H643" s="12">
        <f t="shared" si="38"/>
        <v>1.0125001361084423</v>
      </c>
      <c r="I643" s="12" t="str">
        <f t="shared" si="39"/>
        <v>Jun 17</v>
      </c>
    </row>
    <row r="644" spans="1:9" x14ac:dyDescent="0.2">
      <c r="A644" s="76">
        <v>42905</v>
      </c>
      <c r="B644" s="77">
        <f t="shared" ref="B644:B707" si="40">D644/C644</f>
        <v>0.50228535398598573</v>
      </c>
      <c r="C644" s="77">
        <v>21014.25</v>
      </c>
      <c r="D644" s="74">
        <v>10555.15</v>
      </c>
      <c r="E644" s="12">
        <v>1.9510000000000001</v>
      </c>
      <c r="F644" s="59"/>
      <c r="G644" s="12">
        <f t="shared" ref="G644:G707" si="41">E644</f>
        <v>1.9510000000000001</v>
      </c>
      <c r="H644" s="12">
        <f t="shared" ref="H644:H707" si="42">B644/$J$1</f>
        <v>1.0106142563649552</v>
      </c>
      <c r="I644" s="12" t="str">
        <f t="shared" ref="I644:I707" si="43">TEXT(A644, "mmm") &amp; " " &amp; TEXT(A644, "yy")</f>
        <v>Jun 17</v>
      </c>
    </row>
    <row r="645" spans="1:9" x14ac:dyDescent="0.2">
      <c r="A645" s="76">
        <v>42906</v>
      </c>
      <c r="B645" s="77">
        <f t="shared" si="40"/>
        <v>0.50328016271200515</v>
      </c>
      <c r="C645" s="77">
        <v>20810.019499999999</v>
      </c>
      <c r="D645" s="74">
        <v>10473.27</v>
      </c>
      <c r="E645" s="12">
        <v>1.917</v>
      </c>
      <c r="F645" s="59"/>
      <c r="G645" s="12">
        <f t="shared" si="41"/>
        <v>1.917</v>
      </c>
      <c r="H645" s="12">
        <f t="shared" si="42"/>
        <v>1.0126158434566215</v>
      </c>
      <c r="I645" s="12" t="str">
        <f t="shared" si="43"/>
        <v>Jun 17</v>
      </c>
    </row>
    <row r="646" spans="1:9" x14ac:dyDescent="0.2">
      <c r="A646" s="76">
        <v>42907</v>
      </c>
      <c r="B646" s="77">
        <f t="shared" si="40"/>
        <v>0.5109788290574625</v>
      </c>
      <c r="C646" s="77">
        <v>21071.910199999998</v>
      </c>
      <c r="D646" s="74">
        <v>10767.3</v>
      </c>
      <c r="E646" s="12">
        <v>1.91</v>
      </c>
      <c r="F646" s="59"/>
      <c r="G646" s="12">
        <f t="shared" si="41"/>
        <v>1.91</v>
      </c>
      <c r="H646" s="12">
        <f t="shared" si="42"/>
        <v>1.0281058072829077</v>
      </c>
      <c r="I646" s="12" t="str">
        <f t="shared" si="43"/>
        <v>Jun 17</v>
      </c>
    </row>
    <row r="647" spans="1:9" x14ac:dyDescent="0.2">
      <c r="A647" s="76">
        <v>42908</v>
      </c>
      <c r="B647" s="77">
        <f t="shared" si="40"/>
        <v>0.51026648030427224</v>
      </c>
      <c r="C647" s="77">
        <v>20930.2598</v>
      </c>
      <c r="D647" s="74">
        <v>10680.01</v>
      </c>
      <c r="E647" s="12">
        <v>1.901</v>
      </c>
      <c r="F647" s="59"/>
      <c r="G647" s="12">
        <f t="shared" si="41"/>
        <v>1.901</v>
      </c>
      <c r="H647" s="12">
        <f t="shared" si="42"/>
        <v>1.0266725387239803</v>
      </c>
      <c r="I647" s="12" t="str">
        <f t="shared" si="43"/>
        <v>Jun 17</v>
      </c>
    </row>
    <row r="648" spans="1:9" x14ac:dyDescent="0.2">
      <c r="A648" s="76">
        <v>42909</v>
      </c>
      <c r="B648" s="77">
        <f t="shared" si="40"/>
        <v>0.51039794510872916</v>
      </c>
      <c r="C648" s="77">
        <v>20833.8809</v>
      </c>
      <c r="D648" s="74">
        <v>10633.57</v>
      </c>
      <c r="E648" s="12">
        <v>1.911</v>
      </c>
      <c r="F648" s="59"/>
      <c r="G648" s="12">
        <f t="shared" si="41"/>
        <v>1.911</v>
      </c>
      <c r="H648" s="12">
        <f t="shared" si="42"/>
        <v>1.0269370501307733</v>
      </c>
      <c r="I648" s="12" t="str">
        <f t="shared" si="43"/>
        <v>Jun 17</v>
      </c>
    </row>
    <row r="649" spans="1:9" x14ac:dyDescent="0.2">
      <c r="A649" s="76">
        <v>42912</v>
      </c>
      <c r="B649" s="77">
        <f t="shared" si="40"/>
        <v>0.51988364965667089</v>
      </c>
      <c r="C649" s="77">
        <v>21001.949199999999</v>
      </c>
      <c r="D649" s="74">
        <v>10918.57</v>
      </c>
      <c r="E649" s="12">
        <v>1.8939999999999999</v>
      </c>
      <c r="F649" s="59"/>
      <c r="G649" s="12">
        <f t="shared" si="41"/>
        <v>1.8939999999999999</v>
      </c>
      <c r="H649" s="12">
        <f t="shared" si="42"/>
        <v>1.0460225921871784</v>
      </c>
      <c r="I649" s="12" t="str">
        <f t="shared" si="43"/>
        <v>Jun 17</v>
      </c>
    </row>
    <row r="650" spans="1:9" x14ac:dyDescent="0.2">
      <c r="A650" s="76">
        <v>42913</v>
      </c>
      <c r="B650" s="77">
        <f t="shared" si="40"/>
        <v>0.52989488255593697</v>
      </c>
      <c r="C650" s="77">
        <v>20790.859400000001</v>
      </c>
      <c r="D650" s="74">
        <v>11016.97</v>
      </c>
      <c r="E650" s="12">
        <v>2.0209999999999999</v>
      </c>
      <c r="F650" s="59"/>
      <c r="G650" s="12">
        <f t="shared" si="41"/>
        <v>2.0209999999999999</v>
      </c>
      <c r="H650" s="12">
        <f t="shared" si="42"/>
        <v>1.0661655141567297</v>
      </c>
      <c r="I650" s="12" t="str">
        <f t="shared" si="43"/>
        <v>Jun 17</v>
      </c>
    </row>
    <row r="651" spans="1:9" x14ac:dyDescent="0.2">
      <c r="A651" s="76">
        <v>42914</v>
      </c>
      <c r="B651" s="77">
        <f t="shared" si="40"/>
        <v>0.5383697854076992</v>
      </c>
      <c r="C651" s="77">
        <v>21047.800800000001</v>
      </c>
      <c r="D651" s="74">
        <v>11331.5</v>
      </c>
      <c r="E651" s="12">
        <v>2.0169999999999999</v>
      </c>
      <c r="F651" s="59"/>
      <c r="G651" s="12">
        <f t="shared" si="41"/>
        <v>2.0169999999999999</v>
      </c>
      <c r="H651" s="12">
        <f t="shared" si="42"/>
        <v>1.0832172907521067</v>
      </c>
      <c r="I651" s="12" t="str">
        <f t="shared" si="43"/>
        <v>Jun 17</v>
      </c>
    </row>
    <row r="652" spans="1:9" x14ac:dyDescent="0.2">
      <c r="A652" s="76">
        <v>42915</v>
      </c>
      <c r="B652" s="77">
        <f t="shared" si="40"/>
        <v>0.54190675926602461</v>
      </c>
      <c r="C652" s="77">
        <v>20704.650399999999</v>
      </c>
      <c r="D652" s="74">
        <v>11219.99</v>
      </c>
      <c r="E652" s="12">
        <v>2.1459999999999999</v>
      </c>
      <c r="F652" s="59"/>
      <c r="G652" s="12">
        <f t="shared" si="41"/>
        <v>2.1459999999999999</v>
      </c>
      <c r="H652" s="12">
        <f t="shared" si="42"/>
        <v>1.0903337956974481</v>
      </c>
      <c r="I652" s="12" t="str">
        <f t="shared" si="43"/>
        <v>Jun 17</v>
      </c>
    </row>
    <row r="653" spans="1:9" x14ac:dyDescent="0.2">
      <c r="A653" s="76">
        <v>42916</v>
      </c>
      <c r="B653" s="77">
        <f t="shared" si="40"/>
        <v>0.54063036264581266</v>
      </c>
      <c r="C653" s="77">
        <v>20584.230500000001</v>
      </c>
      <c r="D653" s="74">
        <v>11128.46</v>
      </c>
      <c r="E653" s="12">
        <v>2.1480000000000001</v>
      </c>
      <c r="F653" s="59"/>
      <c r="G653" s="12">
        <f t="shared" si="41"/>
        <v>2.1480000000000001</v>
      </c>
      <c r="H653" s="12">
        <f t="shared" si="42"/>
        <v>1.0877656447232547</v>
      </c>
      <c r="I653" s="12" t="str">
        <f t="shared" si="43"/>
        <v>Jun 17</v>
      </c>
    </row>
    <row r="654" spans="1:9" x14ac:dyDescent="0.2">
      <c r="A654" s="76">
        <v>42919</v>
      </c>
      <c r="B654" s="77">
        <f t="shared" si="40"/>
        <v>0.54692490850225417</v>
      </c>
      <c r="C654" s="77">
        <v>21013.140599999999</v>
      </c>
      <c r="D654" s="74">
        <v>11492.61</v>
      </c>
      <c r="E654" s="12">
        <v>2.1379999999999999</v>
      </c>
      <c r="F654" s="59"/>
      <c r="G654" s="12">
        <f t="shared" si="41"/>
        <v>2.1379999999999999</v>
      </c>
      <c r="H654" s="12">
        <f t="shared" si="42"/>
        <v>1.100430473051178</v>
      </c>
      <c r="I654" s="12" t="str">
        <f t="shared" si="43"/>
        <v>Jul 17</v>
      </c>
    </row>
    <row r="655" spans="1:9" x14ac:dyDescent="0.2">
      <c r="A655" s="76">
        <v>42920</v>
      </c>
      <c r="B655" s="77">
        <f t="shared" si="40"/>
        <v>0.55291673775996009</v>
      </c>
      <c r="C655" s="77">
        <v>21031.050800000001</v>
      </c>
      <c r="D655" s="74">
        <v>11628.42</v>
      </c>
      <c r="E655" s="12">
        <v>2.109</v>
      </c>
      <c r="F655" s="59"/>
      <c r="G655" s="12">
        <f t="shared" si="41"/>
        <v>2.109</v>
      </c>
      <c r="H655" s="12">
        <f t="shared" si="42"/>
        <v>1.1124862258647694</v>
      </c>
      <c r="I655" s="12" t="str">
        <f t="shared" si="43"/>
        <v>Jul 17</v>
      </c>
    </row>
    <row r="656" spans="1:9" x14ac:dyDescent="0.2">
      <c r="A656" s="76">
        <v>42921</v>
      </c>
      <c r="B656" s="77">
        <f t="shared" si="40"/>
        <v>0.5500031123159812</v>
      </c>
      <c r="C656" s="77">
        <v>20939.390599999999</v>
      </c>
      <c r="D656" s="74">
        <v>11516.73</v>
      </c>
      <c r="E656" s="12">
        <v>2.133</v>
      </c>
      <c r="F656" s="59"/>
      <c r="G656" s="12">
        <f t="shared" si="41"/>
        <v>2.133</v>
      </c>
      <c r="H656" s="12">
        <f t="shared" si="42"/>
        <v>1.1066239179395518</v>
      </c>
      <c r="I656" s="12" t="str">
        <f t="shared" si="43"/>
        <v>Jul 17</v>
      </c>
    </row>
    <row r="657" spans="1:9" x14ac:dyDescent="0.2">
      <c r="A657" s="76">
        <v>42922</v>
      </c>
      <c r="B657" s="77">
        <f t="shared" si="40"/>
        <v>0.55605267634309585</v>
      </c>
      <c r="C657" s="77">
        <v>21084.1895</v>
      </c>
      <c r="D657" s="74">
        <v>11723.92</v>
      </c>
      <c r="E657" s="12">
        <v>2.27</v>
      </c>
      <c r="F657" s="59"/>
      <c r="G657" s="12">
        <f t="shared" si="41"/>
        <v>2.27</v>
      </c>
      <c r="H657" s="12">
        <f t="shared" si="42"/>
        <v>1.1187958349625697</v>
      </c>
      <c r="I657" s="12" t="str">
        <f t="shared" si="43"/>
        <v>Jul 17</v>
      </c>
    </row>
    <row r="658" spans="1:9" x14ac:dyDescent="0.2">
      <c r="A658" s="76">
        <v>42923</v>
      </c>
      <c r="B658" s="77">
        <f t="shared" si="40"/>
        <v>0.55524314526684415</v>
      </c>
      <c r="C658" s="77">
        <v>21015.099600000001</v>
      </c>
      <c r="D658" s="74">
        <v>11668.49</v>
      </c>
      <c r="E658" s="12">
        <v>2.323</v>
      </c>
      <c r="F658" s="59"/>
      <c r="G658" s="12">
        <f t="shared" si="41"/>
        <v>2.323</v>
      </c>
      <c r="H658" s="12">
        <f t="shared" si="42"/>
        <v>1.1171670324499383</v>
      </c>
      <c r="I658" s="12" t="str">
        <f t="shared" si="43"/>
        <v>Jul 17</v>
      </c>
    </row>
    <row r="659" spans="1:9" x14ac:dyDescent="0.2">
      <c r="A659" s="76">
        <v>42926</v>
      </c>
      <c r="B659" s="77">
        <f t="shared" si="40"/>
        <v>0.55281546337522813</v>
      </c>
      <c r="C659" s="77">
        <v>21190.669900000001</v>
      </c>
      <c r="D659" s="74">
        <v>11714.53</v>
      </c>
      <c r="E659" s="12">
        <v>2.2709999999999999</v>
      </c>
      <c r="F659" s="59"/>
      <c r="G659" s="12">
        <f t="shared" si="41"/>
        <v>2.2709999999999999</v>
      </c>
      <c r="H659" s="12">
        <f t="shared" si="42"/>
        <v>1.1122824585516224</v>
      </c>
      <c r="I659" s="12" t="str">
        <f t="shared" si="43"/>
        <v>Jul 17</v>
      </c>
    </row>
    <row r="660" spans="1:9" x14ac:dyDescent="0.2">
      <c r="A660" s="76">
        <v>42927</v>
      </c>
      <c r="B660" s="77">
        <f t="shared" si="40"/>
        <v>0.55001399413648333</v>
      </c>
      <c r="C660" s="77">
        <v>21111.699199999999</v>
      </c>
      <c r="D660" s="74">
        <v>11611.73</v>
      </c>
      <c r="E660" s="12">
        <v>2.3149999999999999</v>
      </c>
      <c r="F660" s="59"/>
      <c r="G660" s="12">
        <f t="shared" si="41"/>
        <v>2.3149999999999999</v>
      </c>
      <c r="H660" s="12">
        <f t="shared" si="42"/>
        <v>1.1066458125117256</v>
      </c>
      <c r="I660" s="12" t="str">
        <f t="shared" si="43"/>
        <v>Jul 17</v>
      </c>
    </row>
    <row r="661" spans="1:9" x14ac:dyDescent="0.2">
      <c r="A661" s="76">
        <v>42928</v>
      </c>
      <c r="B661" s="77">
        <f t="shared" si="40"/>
        <v>0.54696942558979034</v>
      </c>
      <c r="C661" s="77">
        <v>21432.550800000001</v>
      </c>
      <c r="D661" s="74">
        <v>11722.95</v>
      </c>
      <c r="E661" s="12">
        <v>2.2570000000000001</v>
      </c>
      <c r="F661" s="59"/>
      <c r="G661" s="12">
        <f t="shared" si="41"/>
        <v>2.2570000000000001</v>
      </c>
      <c r="H661" s="12">
        <f t="shared" si="42"/>
        <v>1.100520042860369</v>
      </c>
      <c r="I661" s="12" t="str">
        <f t="shared" si="43"/>
        <v>Jul 17</v>
      </c>
    </row>
    <row r="662" spans="1:9" x14ac:dyDescent="0.2">
      <c r="A662" s="76">
        <v>42929</v>
      </c>
      <c r="B662" s="77">
        <f t="shared" si="40"/>
        <v>0.54392616134974858</v>
      </c>
      <c r="C662" s="77">
        <v>21521.910199999998</v>
      </c>
      <c r="D662" s="74">
        <v>11706.33</v>
      </c>
      <c r="E662" s="12">
        <v>2.319</v>
      </c>
      <c r="F662" s="59"/>
      <c r="G662" s="12">
        <f t="shared" si="41"/>
        <v>2.319</v>
      </c>
      <c r="H662" s="12">
        <f t="shared" si="42"/>
        <v>1.0943968975158649</v>
      </c>
      <c r="I662" s="12" t="str">
        <f t="shared" si="43"/>
        <v>Jul 17</v>
      </c>
    </row>
    <row r="663" spans="1:9" x14ac:dyDescent="0.2">
      <c r="A663" s="76">
        <v>42930</v>
      </c>
      <c r="B663" s="77">
        <f t="shared" si="40"/>
        <v>0.54107172790635871</v>
      </c>
      <c r="C663" s="77">
        <v>21492.289100000002</v>
      </c>
      <c r="D663" s="74">
        <v>11628.87</v>
      </c>
      <c r="E663" s="12">
        <v>2.2909999999999999</v>
      </c>
      <c r="F663" s="59"/>
      <c r="G663" s="12">
        <f t="shared" si="41"/>
        <v>2.2909999999999999</v>
      </c>
      <c r="H663" s="12">
        <f t="shared" si="42"/>
        <v>1.0886536857959881</v>
      </c>
      <c r="I663" s="12" t="str">
        <f t="shared" si="43"/>
        <v>Jul 17</v>
      </c>
    </row>
    <row r="664" spans="1:9" x14ac:dyDescent="0.2">
      <c r="A664" s="76">
        <v>42933</v>
      </c>
      <c r="B664" s="77">
        <f t="shared" si="40"/>
        <v>0.54054440750356436</v>
      </c>
      <c r="C664" s="77">
        <v>21484.839800000002</v>
      </c>
      <c r="D664" s="74">
        <v>11613.51</v>
      </c>
      <c r="E664" s="12">
        <v>2.234</v>
      </c>
      <c r="F664" s="59"/>
      <c r="G664" s="12">
        <f t="shared" si="41"/>
        <v>2.234</v>
      </c>
      <c r="H664" s="12">
        <f t="shared" si="42"/>
        <v>1.0875927002177566</v>
      </c>
      <c r="I664" s="12" t="str">
        <f t="shared" si="43"/>
        <v>Jul 17</v>
      </c>
    </row>
    <row r="665" spans="1:9" x14ac:dyDescent="0.2">
      <c r="A665" s="76">
        <v>42934</v>
      </c>
      <c r="B665" s="77">
        <f t="shared" si="40"/>
        <v>0.53821906483576576</v>
      </c>
      <c r="C665" s="77">
        <v>21358.199199999999</v>
      </c>
      <c r="D665" s="74">
        <v>11495.39</v>
      </c>
      <c r="E665" s="12">
        <v>2.1909999999999998</v>
      </c>
      <c r="F665" s="59"/>
      <c r="G665" s="12">
        <f t="shared" si="41"/>
        <v>2.1909999999999998</v>
      </c>
      <c r="H665" s="12">
        <f t="shared" si="42"/>
        <v>1.0829140361230107</v>
      </c>
      <c r="I665" s="12" t="str">
        <f t="shared" si="43"/>
        <v>Jul 17</v>
      </c>
    </row>
    <row r="666" spans="1:9" x14ac:dyDescent="0.2">
      <c r="A666" s="76">
        <v>42935</v>
      </c>
      <c r="B666" s="77">
        <f t="shared" si="40"/>
        <v>0.53599409788631558</v>
      </c>
      <c r="C666" s="77">
        <v>21478.949199999999</v>
      </c>
      <c r="D666" s="74">
        <v>11512.59</v>
      </c>
      <c r="E666" s="12">
        <v>2.1880000000000002</v>
      </c>
      <c r="F666" s="59"/>
      <c r="G666" s="12">
        <f t="shared" si="41"/>
        <v>2.1880000000000002</v>
      </c>
      <c r="H666" s="12">
        <f t="shared" si="42"/>
        <v>1.0784373311957993</v>
      </c>
      <c r="I666" s="12" t="str">
        <f t="shared" si="43"/>
        <v>Jul 17</v>
      </c>
    </row>
    <row r="667" spans="1:9" x14ac:dyDescent="0.2">
      <c r="A667" s="76">
        <v>42936</v>
      </c>
      <c r="B667" s="77">
        <f t="shared" si="40"/>
        <v>0.53759309788760812</v>
      </c>
      <c r="C667" s="77">
        <v>21438.6309</v>
      </c>
      <c r="D667" s="74">
        <v>11525.26</v>
      </c>
      <c r="E667" s="12">
        <v>2.117</v>
      </c>
      <c r="F667" s="59"/>
      <c r="G667" s="12">
        <f t="shared" si="41"/>
        <v>2.117</v>
      </c>
      <c r="H667" s="12">
        <f t="shared" si="42"/>
        <v>1.0816545705287999</v>
      </c>
      <c r="I667" s="12" t="str">
        <f t="shared" si="43"/>
        <v>Jul 17</v>
      </c>
    </row>
    <row r="668" spans="1:9" x14ac:dyDescent="0.2">
      <c r="A668" s="76">
        <v>42937</v>
      </c>
      <c r="B668" s="77">
        <f t="shared" si="40"/>
        <v>0.53639015518805488</v>
      </c>
      <c r="C668" s="77">
        <v>21202.160199999998</v>
      </c>
      <c r="D668" s="74">
        <v>11372.63</v>
      </c>
      <c r="E668" s="12">
        <v>2.0739999999999998</v>
      </c>
      <c r="F668" s="59"/>
      <c r="G668" s="12">
        <f t="shared" si="41"/>
        <v>2.0739999999999998</v>
      </c>
      <c r="H668" s="12">
        <f t="shared" si="42"/>
        <v>1.0792342112009574</v>
      </c>
      <c r="I668" s="12" t="str">
        <f t="shared" si="43"/>
        <v>Jul 17</v>
      </c>
    </row>
    <row r="669" spans="1:9" x14ac:dyDescent="0.2">
      <c r="A669" s="76">
        <v>42940</v>
      </c>
      <c r="B669" s="77">
        <f t="shared" si="40"/>
        <v>0.53932650926999781</v>
      </c>
      <c r="C669" s="77">
        <v>21326.580099999999</v>
      </c>
      <c r="D669" s="74">
        <v>11501.99</v>
      </c>
      <c r="E669" s="12">
        <v>2.0489999999999999</v>
      </c>
      <c r="F669" s="59"/>
      <c r="G669" s="12">
        <f t="shared" si="41"/>
        <v>2.0489999999999999</v>
      </c>
      <c r="H669" s="12">
        <f t="shared" si="42"/>
        <v>1.0851422498753833</v>
      </c>
      <c r="I669" s="12" t="str">
        <f t="shared" si="43"/>
        <v>Jul 17</v>
      </c>
    </row>
    <row r="670" spans="1:9" x14ac:dyDescent="0.2">
      <c r="A670" s="76">
        <v>42941</v>
      </c>
      <c r="B670" s="77">
        <f t="shared" si="40"/>
        <v>0.54179645919888741</v>
      </c>
      <c r="C670" s="77">
        <v>21457.449199999999</v>
      </c>
      <c r="D670" s="74">
        <v>11625.57</v>
      </c>
      <c r="E670" s="12">
        <v>2.1280000000000001</v>
      </c>
      <c r="F670" s="59"/>
      <c r="G670" s="12">
        <f t="shared" si="41"/>
        <v>2.1280000000000001</v>
      </c>
      <c r="H670" s="12">
        <f t="shared" si="42"/>
        <v>1.0901118684215636</v>
      </c>
      <c r="I670" s="12" t="str">
        <f t="shared" si="43"/>
        <v>Jul 17</v>
      </c>
    </row>
    <row r="671" spans="1:9" x14ac:dyDescent="0.2">
      <c r="A671" s="76">
        <v>42942</v>
      </c>
      <c r="B671" s="77">
        <f t="shared" si="40"/>
        <v>0.53866932733197526</v>
      </c>
      <c r="C671" s="77">
        <v>21577.5605</v>
      </c>
      <c r="D671" s="74">
        <v>11623.17</v>
      </c>
      <c r="E671" s="12">
        <v>2.121</v>
      </c>
      <c r="F671" s="59"/>
      <c r="G671" s="12">
        <f t="shared" si="41"/>
        <v>2.121</v>
      </c>
      <c r="H671" s="12">
        <f t="shared" si="42"/>
        <v>1.0838199787195142</v>
      </c>
      <c r="I671" s="12" t="str">
        <f t="shared" si="43"/>
        <v>Jul 17</v>
      </c>
    </row>
    <row r="672" spans="1:9" x14ac:dyDescent="0.2">
      <c r="A672" s="76">
        <v>42943</v>
      </c>
      <c r="B672" s="77">
        <f t="shared" si="40"/>
        <v>0.53841739680974943</v>
      </c>
      <c r="C672" s="77">
        <v>21634.720700000002</v>
      </c>
      <c r="D672" s="74">
        <v>11648.51</v>
      </c>
      <c r="E672" s="12">
        <v>2.093</v>
      </c>
      <c r="F672" s="59"/>
      <c r="G672" s="12">
        <f t="shared" si="41"/>
        <v>2.093</v>
      </c>
      <c r="H672" s="12">
        <f t="shared" si="42"/>
        <v>1.0833130864214322</v>
      </c>
      <c r="I672" s="12" t="str">
        <f t="shared" si="43"/>
        <v>Jul 17</v>
      </c>
    </row>
    <row r="673" spans="1:9" x14ac:dyDescent="0.2">
      <c r="A673" s="76">
        <v>42944</v>
      </c>
      <c r="B673" s="77">
        <f t="shared" si="40"/>
        <v>0.54003294037149929</v>
      </c>
      <c r="C673" s="77">
        <v>21430.359400000001</v>
      </c>
      <c r="D673" s="74">
        <v>11573.1</v>
      </c>
      <c r="E673" s="12">
        <v>2.1230000000000002</v>
      </c>
      <c r="F673" s="59"/>
      <c r="G673" s="12">
        <f t="shared" si="41"/>
        <v>2.1230000000000002</v>
      </c>
      <c r="H673" s="12">
        <f t="shared" si="42"/>
        <v>1.0865636119291471</v>
      </c>
      <c r="I673" s="12" t="str">
        <f t="shared" si="43"/>
        <v>Jul 17</v>
      </c>
    </row>
    <row r="674" spans="1:9" x14ac:dyDescent="0.2">
      <c r="A674" s="76">
        <v>42947</v>
      </c>
      <c r="B674" s="77">
        <f t="shared" si="40"/>
        <v>0.53793309007267143</v>
      </c>
      <c r="C674" s="77">
        <v>21486.910199999998</v>
      </c>
      <c r="D674" s="74">
        <v>11558.52</v>
      </c>
      <c r="E674" s="12">
        <v>2.0910000000000002</v>
      </c>
      <c r="F674" s="59"/>
      <c r="G674" s="12">
        <f t="shared" si="41"/>
        <v>2.0910000000000002</v>
      </c>
      <c r="H674" s="12">
        <f t="shared" si="42"/>
        <v>1.0823386457194279</v>
      </c>
      <c r="I674" s="12" t="str">
        <f t="shared" si="43"/>
        <v>Jul 17</v>
      </c>
    </row>
    <row r="675" spans="1:9" x14ac:dyDescent="0.2">
      <c r="A675" s="76">
        <v>42948</v>
      </c>
      <c r="B675" s="77">
        <f t="shared" si="40"/>
        <v>0.53694312454180826</v>
      </c>
      <c r="C675" s="77">
        <v>21612.8105</v>
      </c>
      <c r="D675" s="74">
        <v>11604.85</v>
      </c>
      <c r="E675" s="12">
        <v>2.02</v>
      </c>
      <c r="F675" s="59"/>
      <c r="G675" s="12">
        <f t="shared" si="41"/>
        <v>2.02</v>
      </c>
      <c r="H675" s="12">
        <f t="shared" si="42"/>
        <v>1.0803468032918899</v>
      </c>
      <c r="I675" s="12" t="str">
        <f t="shared" si="43"/>
        <v>Aug 17</v>
      </c>
    </row>
    <row r="676" spans="1:9" x14ac:dyDescent="0.2">
      <c r="A676" s="76">
        <v>42949</v>
      </c>
      <c r="B676" s="77">
        <f t="shared" si="40"/>
        <v>0.53505789346496646</v>
      </c>
      <c r="C676" s="77">
        <v>21573.609400000001</v>
      </c>
      <c r="D676" s="74">
        <v>11543.13</v>
      </c>
      <c r="E676" s="12">
        <v>2.0089999999999999</v>
      </c>
      <c r="F676" s="59"/>
      <c r="G676" s="12">
        <f t="shared" si="41"/>
        <v>2.0089999999999999</v>
      </c>
      <c r="H676" s="12">
        <f t="shared" si="42"/>
        <v>1.0765536578464192</v>
      </c>
      <c r="I676" s="12" t="str">
        <f t="shared" si="43"/>
        <v>Aug 17</v>
      </c>
    </row>
    <row r="677" spans="1:9" x14ac:dyDescent="0.2">
      <c r="A677" s="76">
        <v>42950</v>
      </c>
      <c r="B677" s="77">
        <f t="shared" si="40"/>
        <v>0.54560532199533962</v>
      </c>
      <c r="C677" s="77">
        <v>21793.720700000002</v>
      </c>
      <c r="D677" s="74">
        <v>11890.77</v>
      </c>
      <c r="E677" s="12">
        <v>1.982</v>
      </c>
      <c r="F677" s="59"/>
      <c r="G677" s="12">
        <f t="shared" si="41"/>
        <v>1.982</v>
      </c>
      <c r="H677" s="12">
        <f t="shared" si="42"/>
        <v>1.0977754226384759</v>
      </c>
      <c r="I677" s="12" t="str">
        <f t="shared" si="43"/>
        <v>Aug 17</v>
      </c>
    </row>
    <row r="678" spans="1:9" x14ac:dyDescent="0.2">
      <c r="A678" s="76">
        <v>42951</v>
      </c>
      <c r="B678" s="77">
        <f t="shared" si="40"/>
        <v>0.54598674091008648</v>
      </c>
      <c r="C678" s="77">
        <v>21935.789100000002</v>
      </c>
      <c r="D678" s="74">
        <v>11976.65</v>
      </c>
      <c r="E678" s="12">
        <v>2.016</v>
      </c>
      <c r="F678" s="59"/>
      <c r="G678" s="12">
        <f t="shared" si="41"/>
        <v>2.016</v>
      </c>
      <c r="H678" s="12">
        <f t="shared" si="42"/>
        <v>1.0985428497390901</v>
      </c>
      <c r="I678" s="12" t="str">
        <f t="shared" si="43"/>
        <v>Aug 17</v>
      </c>
    </row>
    <row r="679" spans="1:9" x14ac:dyDescent="0.2">
      <c r="A679" s="76">
        <v>42954</v>
      </c>
      <c r="B679" s="77">
        <f t="shared" si="40"/>
        <v>0.55087405957502056</v>
      </c>
      <c r="C679" s="77">
        <v>22031.169900000001</v>
      </c>
      <c r="D679" s="74">
        <v>12136.4</v>
      </c>
      <c r="E679" s="12">
        <v>1.9830000000000001</v>
      </c>
      <c r="F679" s="59"/>
      <c r="G679" s="12">
        <f t="shared" si="41"/>
        <v>1.9830000000000001</v>
      </c>
      <c r="H679" s="12">
        <f t="shared" si="42"/>
        <v>1.1083762917835076</v>
      </c>
      <c r="I679" s="12" t="str">
        <f t="shared" si="43"/>
        <v>Aug 17</v>
      </c>
    </row>
    <row r="680" spans="1:9" x14ac:dyDescent="0.2">
      <c r="A680" s="76">
        <v>42955</v>
      </c>
      <c r="B680" s="77">
        <f t="shared" si="40"/>
        <v>0.5504279041766339</v>
      </c>
      <c r="C680" s="77">
        <v>22048.300800000001</v>
      </c>
      <c r="D680" s="74">
        <v>12136</v>
      </c>
      <c r="E680" s="12">
        <v>1.9990000000000001</v>
      </c>
      <c r="F680" s="59"/>
      <c r="G680" s="12">
        <f t="shared" si="41"/>
        <v>1.9990000000000001</v>
      </c>
      <c r="H680" s="12">
        <f t="shared" si="42"/>
        <v>1.1074786127996679</v>
      </c>
      <c r="I680" s="12" t="str">
        <f t="shared" si="43"/>
        <v>Aug 17</v>
      </c>
    </row>
    <row r="681" spans="1:9" x14ac:dyDescent="0.2">
      <c r="A681" s="76">
        <v>42956</v>
      </c>
      <c r="B681" s="77">
        <f t="shared" si="40"/>
        <v>0.54718043004866668</v>
      </c>
      <c r="C681" s="77">
        <v>21848.3691</v>
      </c>
      <c r="D681" s="74">
        <v>11955</v>
      </c>
      <c r="E681" s="12">
        <v>2.004</v>
      </c>
      <c r="F681" s="59"/>
      <c r="G681" s="12">
        <f t="shared" si="41"/>
        <v>2.004</v>
      </c>
      <c r="H681" s="12">
        <f t="shared" si="42"/>
        <v>1.1009445906052011</v>
      </c>
      <c r="I681" s="12" t="str">
        <f t="shared" si="43"/>
        <v>Aug 17</v>
      </c>
    </row>
    <row r="682" spans="1:9" x14ac:dyDescent="0.2">
      <c r="A682" s="76">
        <v>42957</v>
      </c>
      <c r="B682" s="77">
        <f t="shared" si="40"/>
        <v>0.54465145009023175</v>
      </c>
      <c r="C682" s="77">
        <v>21681.609400000001</v>
      </c>
      <c r="D682" s="74">
        <v>11808.92</v>
      </c>
      <c r="E682" s="12">
        <v>2.0219999999999998</v>
      </c>
      <c r="F682" s="59"/>
      <c r="G682" s="12">
        <f t="shared" si="41"/>
        <v>2.0219999999999998</v>
      </c>
      <c r="H682" s="12">
        <f t="shared" si="42"/>
        <v>1.0958562017446194</v>
      </c>
      <c r="I682" s="12" t="str">
        <f t="shared" si="43"/>
        <v>Aug 17</v>
      </c>
    </row>
    <row r="683" spans="1:9" x14ac:dyDescent="0.2">
      <c r="A683" s="76">
        <v>42958</v>
      </c>
      <c r="B683" s="77">
        <f t="shared" si="40"/>
        <v>0.54590425001719234</v>
      </c>
      <c r="C683" s="77">
        <v>21354.019499999999</v>
      </c>
      <c r="D683" s="74">
        <v>11657.25</v>
      </c>
      <c r="E683" s="12">
        <v>2.032</v>
      </c>
      <c r="F683" s="59"/>
      <c r="G683" s="12">
        <f t="shared" si="41"/>
        <v>2.032</v>
      </c>
      <c r="H683" s="12">
        <f t="shared" si="42"/>
        <v>1.0983768754145005</v>
      </c>
      <c r="I683" s="12" t="str">
        <f t="shared" si="43"/>
        <v>Aug 17</v>
      </c>
    </row>
    <row r="684" spans="1:9" x14ac:dyDescent="0.2">
      <c r="A684" s="76">
        <v>42961</v>
      </c>
      <c r="B684" s="77">
        <f t="shared" si="40"/>
        <v>0.54404891267143696</v>
      </c>
      <c r="C684" s="77">
        <v>21722.109400000001</v>
      </c>
      <c r="D684" s="74">
        <v>11817.89</v>
      </c>
      <c r="E684" s="12">
        <v>2.0110000000000001</v>
      </c>
      <c r="F684" s="59"/>
      <c r="G684" s="12">
        <f t="shared" si="41"/>
        <v>2.0110000000000001</v>
      </c>
      <c r="H684" s="12">
        <f t="shared" si="42"/>
        <v>1.0946438771156113</v>
      </c>
      <c r="I684" s="12" t="str">
        <f t="shared" si="43"/>
        <v>Aug 17</v>
      </c>
    </row>
    <row r="685" spans="1:9" x14ac:dyDescent="0.2">
      <c r="A685" s="76">
        <v>42962</v>
      </c>
      <c r="B685" s="77" t="e">
        <f t="shared" si="40"/>
        <v>#N/A</v>
      </c>
      <c r="C685" s="12" t="e">
        <f>NA()</f>
        <v>#N/A</v>
      </c>
      <c r="D685" s="74" t="e">
        <v>#N/A</v>
      </c>
      <c r="E685" s="12">
        <v>2.0110000000000001</v>
      </c>
      <c r="F685" s="59"/>
      <c r="G685" s="12">
        <f t="shared" si="41"/>
        <v>2.0110000000000001</v>
      </c>
      <c r="H685" s="12" t="e">
        <f t="shared" si="42"/>
        <v>#N/A</v>
      </c>
      <c r="I685" s="12" t="str">
        <f t="shared" si="43"/>
        <v>Aug 17</v>
      </c>
    </row>
    <row r="686" spans="1:9" x14ac:dyDescent="0.2">
      <c r="A686" s="76">
        <v>42963</v>
      </c>
      <c r="B686" s="77">
        <f t="shared" si="40"/>
        <v>0.54656230170435183</v>
      </c>
      <c r="C686" s="77">
        <v>21984.849600000001</v>
      </c>
      <c r="D686" s="74">
        <v>12016.09</v>
      </c>
      <c r="E686" s="12">
        <v>2.0379999999999998</v>
      </c>
      <c r="F686" s="59"/>
      <c r="G686" s="12">
        <f t="shared" si="41"/>
        <v>2.0379999999999998</v>
      </c>
      <c r="H686" s="12">
        <f t="shared" si="42"/>
        <v>1.0997008965335533</v>
      </c>
      <c r="I686" s="12" t="str">
        <f t="shared" si="43"/>
        <v>Aug 17</v>
      </c>
    </row>
    <row r="687" spans="1:9" x14ac:dyDescent="0.2">
      <c r="A687" s="76">
        <v>42964</v>
      </c>
      <c r="B687" s="77">
        <f t="shared" si="40"/>
        <v>0.54445346505838665</v>
      </c>
      <c r="C687" s="77">
        <v>21788.859400000001</v>
      </c>
      <c r="D687" s="74">
        <v>11863.02</v>
      </c>
      <c r="E687" s="12">
        <v>2.016</v>
      </c>
      <c r="F687" s="59"/>
      <c r="G687" s="12">
        <f t="shared" si="41"/>
        <v>2.016</v>
      </c>
      <c r="H687" s="12">
        <f t="shared" si="42"/>
        <v>1.0954578495049181</v>
      </c>
      <c r="I687" s="12" t="str">
        <f t="shared" si="43"/>
        <v>Aug 17</v>
      </c>
    </row>
    <row r="688" spans="1:9" x14ac:dyDescent="0.2">
      <c r="A688" s="76">
        <v>42965</v>
      </c>
      <c r="B688" s="77">
        <f t="shared" si="40"/>
        <v>0.54823797552623632</v>
      </c>
      <c r="C688" s="77">
        <v>21814.960899999998</v>
      </c>
      <c r="D688" s="74">
        <v>11959.79</v>
      </c>
      <c r="E688" s="12">
        <v>2.0259999999999998</v>
      </c>
      <c r="F688" s="59"/>
      <c r="G688" s="12">
        <f t="shared" si="41"/>
        <v>2.0259999999999998</v>
      </c>
      <c r="H688" s="12">
        <f t="shared" si="42"/>
        <v>1.1030724060549344</v>
      </c>
      <c r="I688" s="12" t="str">
        <f t="shared" si="43"/>
        <v>Aug 17</v>
      </c>
    </row>
    <row r="689" spans="1:9" x14ac:dyDescent="0.2">
      <c r="A689" s="76">
        <v>42968</v>
      </c>
      <c r="B689" s="77">
        <f t="shared" si="40"/>
        <v>0.54473307179827613</v>
      </c>
      <c r="C689" s="77">
        <v>21752.800800000001</v>
      </c>
      <c r="D689" s="74">
        <v>11849.47</v>
      </c>
      <c r="E689" s="12">
        <v>2.0310000000000001</v>
      </c>
      <c r="F689" s="59"/>
      <c r="G689" s="12">
        <f t="shared" si="41"/>
        <v>2.0310000000000001</v>
      </c>
      <c r="H689" s="12">
        <f t="shared" si="42"/>
        <v>1.0960204272413892</v>
      </c>
      <c r="I689" s="12" t="str">
        <f t="shared" si="43"/>
        <v>Aug 17</v>
      </c>
    </row>
    <row r="690" spans="1:9" x14ac:dyDescent="0.2">
      <c r="A690" s="76">
        <v>42969</v>
      </c>
      <c r="B690" s="77">
        <f t="shared" si="40"/>
        <v>0.5412052994087917</v>
      </c>
      <c r="C690" s="77">
        <v>21729.480500000001</v>
      </c>
      <c r="D690" s="74">
        <v>11760.11</v>
      </c>
      <c r="E690" s="12">
        <v>2.097</v>
      </c>
      <c r="F690" s="59"/>
      <c r="G690" s="12">
        <f t="shared" si="41"/>
        <v>2.097</v>
      </c>
      <c r="H690" s="12">
        <f t="shared" si="42"/>
        <v>1.0889224359467373</v>
      </c>
      <c r="I690" s="12" t="str">
        <f t="shared" si="43"/>
        <v>Aug 17</v>
      </c>
    </row>
    <row r="691" spans="1:9" x14ac:dyDescent="0.2">
      <c r="A691" s="76">
        <v>42970</v>
      </c>
      <c r="B691" s="77">
        <f t="shared" si="40"/>
        <v>0.53489965784114557</v>
      </c>
      <c r="C691" s="77">
        <v>21620.279299999998</v>
      </c>
      <c r="D691" s="74">
        <v>11564.68</v>
      </c>
      <c r="E691" s="12">
        <v>2.1150000000000002</v>
      </c>
      <c r="F691" s="59"/>
      <c r="G691" s="12">
        <f t="shared" si="41"/>
        <v>2.1150000000000002</v>
      </c>
      <c r="H691" s="12">
        <f t="shared" si="42"/>
        <v>1.0762352826916806</v>
      </c>
      <c r="I691" s="12" t="str">
        <f t="shared" si="43"/>
        <v>Aug 17</v>
      </c>
    </row>
    <row r="692" spans="1:9" x14ac:dyDescent="0.2">
      <c r="A692" s="76">
        <v>42971</v>
      </c>
      <c r="B692" s="77">
        <f t="shared" si="40"/>
        <v>0.53633364961227492</v>
      </c>
      <c r="C692" s="77">
        <v>21729.8691</v>
      </c>
      <c r="D692" s="74">
        <v>11654.46</v>
      </c>
      <c r="E692" s="12">
        <v>2.1030000000000002</v>
      </c>
      <c r="F692" s="59"/>
      <c r="G692" s="12">
        <f t="shared" si="41"/>
        <v>2.1030000000000002</v>
      </c>
      <c r="H692" s="12">
        <f t="shared" si="42"/>
        <v>1.0791205201685707</v>
      </c>
      <c r="I692" s="12" t="str">
        <f t="shared" si="43"/>
        <v>Aug 17</v>
      </c>
    </row>
    <row r="693" spans="1:9" x14ac:dyDescent="0.2">
      <c r="A693" s="76">
        <v>42972</v>
      </c>
      <c r="B693" s="77">
        <f t="shared" si="40"/>
        <v>0.53908031177430848</v>
      </c>
      <c r="C693" s="77">
        <v>21746.5</v>
      </c>
      <c r="D693" s="74">
        <v>11723.11</v>
      </c>
      <c r="E693" s="12">
        <v>2.1030000000000002</v>
      </c>
      <c r="F693" s="59"/>
      <c r="G693" s="12">
        <f t="shared" si="41"/>
        <v>2.1030000000000002</v>
      </c>
      <c r="H693" s="12">
        <f t="shared" si="42"/>
        <v>1.0846468926107318</v>
      </c>
      <c r="I693" s="12" t="str">
        <f t="shared" si="43"/>
        <v>Aug 17</v>
      </c>
    </row>
    <row r="694" spans="1:9" x14ac:dyDescent="0.2">
      <c r="A694" s="76">
        <v>42975</v>
      </c>
      <c r="B694" s="77">
        <f t="shared" si="40"/>
        <v>0.54121402273601249</v>
      </c>
      <c r="C694" s="77">
        <v>21726.210899999998</v>
      </c>
      <c r="D694" s="74">
        <v>11758.53</v>
      </c>
      <c r="E694" s="12">
        <v>2.08</v>
      </c>
      <c r="F694" s="59"/>
      <c r="G694" s="12">
        <f t="shared" si="41"/>
        <v>2.08</v>
      </c>
      <c r="H694" s="12">
        <f t="shared" si="42"/>
        <v>1.0889399875611381</v>
      </c>
      <c r="I694" s="12" t="str">
        <f t="shared" si="43"/>
        <v>Aug 17</v>
      </c>
    </row>
    <row r="695" spans="1:9" x14ac:dyDescent="0.2">
      <c r="A695" s="76">
        <v>42976</v>
      </c>
      <c r="B695" s="77">
        <f t="shared" si="40"/>
        <v>0.53690057944933023</v>
      </c>
      <c r="C695" s="77">
        <v>21408.6191</v>
      </c>
      <c r="D695" s="74">
        <v>11494.3</v>
      </c>
      <c r="E695" s="12">
        <v>2.069</v>
      </c>
      <c r="F695" s="59"/>
      <c r="G695" s="12">
        <f t="shared" si="41"/>
        <v>2.069</v>
      </c>
      <c r="H695" s="12">
        <f t="shared" si="42"/>
        <v>1.0802612012000601</v>
      </c>
      <c r="I695" s="12" t="str">
        <f t="shared" si="43"/>
        <v>Aug 17</v>
      </c>
    </row>
    <row r="696" spans="1:9" x14ac:dyDescent="0.2">
      <c r="A696" s="76">
        <v>42977</v>
      </c>
      <c r="B696" s="77">
        <f t="shared" si="40"/>
        <v>0.5321785201562601</v>
      </c>
      <c r="C696" s="77">
        <v>21503.460899999998</v>
      </c>
      <c r="D696" s="74">
        <v>11443.68</v>
      </c>
      <c r="E696" s="12">
        <v>2.0840000000000001</v>
      </c>
      <c r="F696" s="59"/>
      <c r="G696" s="12">
        <f t="shared" si="41"/>
        <v>2.0840000000000001</v>
      </c>
      <c r="H696" s="12">
        <f t="shared" si="42"/>
        <v>1.0707602663169171</v>
      </c>
      <c r="I696" s="12" t="str">
        <f t="shared" si="43"/>
        <v>Aug 17</v>
      </c>
    </row>
    <row r="697" spans="1:9" x14ac:dyDescent="0.2">
      <c r="A697" s="76">
        <v>42978</v>
      </c>
      <c r="B697" s="77">
        <f t="shared" si="40"/>
        <v>0.53175909694036039</v>
      </c>
      <c r="C697" s="77">
        <v>21670.019499999999</v>
      </c>
      <c r="D697" s="74">
        <v>11523.23</v>
      </c>
      <c r="E697" s="12">
        <v>2.0430000000000001</v>
      </c>
      <c r="F697" s="59"/>
      <c r="G697" s="12">
        <f t="shared" si="41"/>
        <v>2.0430000000000001</v>
      </c>
      <c r="H697" s="12">
        <f t="shared" si="42"/>
        <v>1.069916373342386</v>
      </c>
      <c r="I697" s="12" t="str">
        <f t="shared" si="43"/>
        <v>Aug 17</v>
      </c>
    </row>
    <row r="698" spans="1:9" x14ac:dyDescent="0.2">
      <c r="A698" s="76">
        <v>42979</v>
      </c>
      <c r="B698" s="77">
        <f t="shared" si="40"/>
        <v>0.53104869371430019</v>
      </c>
      <c r="C698" s="77">
        <v>21858.5605</v>
      </c>
      <c r="D698" s="74">
        <v>11607.96</v>
      </c>
      <c r="E698" s="12">
        <v>2.073</v>
      </c>
      <c r="F698" s="59"/>
      <c r="G698" s="12">
        <f t="shared" si="41"/>
        <v>2.073</v>
      </c>
      <c r="H698" s="12">
        <f t="shared" si="42"/>
        <v>1.0684870192464986</v>
      </c>
      <c r="I698" s="12" t="str">
        <f t="shared" si="43"/>
        <v>Sep 17</v>
      </c>
    </row>
    <row r="699" spans="1:9" x14ac:dyDescent="0.2">
      <c r="A699" s="76">
        <v>42982</v>
      </c>
      <c r="B699" s="77">
        <f t="shared" si="40"/>
        <v>0.53002762092243627</v>
      </c>
      <c r="C699" s="77">
        <v>21790.6191</v>
      </c>
      <c r="D699" s="74">
        <v>11549.63</v>
      </c>
      <c r="E699" s="12">
        <v>2.0430000000000001</v>
      </c>
      <c r="F699" s="59"/>
      <c r="G699" s="12">
        <f t="shared" si="41"/>
        <v>2.0430000000000001</v>
      </c>
      <c r="H699" s="12">
        <f t="shared" si="42"/>
        <v>1.0664325880112353</v>
      </c>
      <c r="I699" s="12" t="str">
        <f t="shared" si="43"/>
        <v>Sep 17</v>
      </c>
    </row>
    <row r="700" spans="1:9" x14ac:dyDescent="0.2">
      <c r="A700" s="76">
        <v>42983</v>
      </c>
      <c r="B700" s="77">
        <f t="shared" si="40"/>
        <v>0.52412286043555822</v>
      </c>
      <c r="C700" s="77">
        <v>21737.6895</v>
      </c>
      <c r="D700" s="74">
        <v>11393.22</v>
      </c>
      <c r="E700" s="12">
        <v>1.9950000000000001</v>
      </c>
      <c r="F700" s="59"/>
      <c r="G700" s="12">
        <f t="shared" si="41"/>
        <v>1.9950000000000001</v>
      </c>
      <c r="H700" s="12">
        <f t="shared" si="42"/>
        <v>1.0545520203595935</v>
      </c>
      <c r="I700" s="12" t="str">
        <f t="shared" si="43"/>
        <v>Sep 17</v>
      </c>
    </row>
    <row r="701" spans="1:9" x14ac:dyDescent="0.2">
      <c r="A701" s="76">
        <v>42984</v>
      </c>
      <c r="B701" s="77">
        <f t="shared" si="40"/>
        <v>0.52181981846482772</v>
      </c>
      <c r="C701" s="77">
        <v>21814.5605</v>
      </c>
      <c r="D701" s="74">
        <v>11383.27</v>
      </c>
      <c r="E701" s="12">
        <v>2.024</v>
      </c>
      <c r="F701" s="59"/>
      <c r="G701" s="12">
        <f t="shared" si="41"/>
        <v>2.024</v>
      </c>
      <c r="H701" s="12">
        <f t="shared" si="42"/>
        <v>1.0499182259832358</v>
      </c>
      <c r="I701" s="12" t="str">
        <f t="shared" si="43"/>
        <v>Sep 17</v>
      </c>
    </row>
    <row r="702" spans="1:9" x14ac:dyDescent="0.2">
      <c r="A702" s="76">
        <v>42985</v>
      </c>
      <c r="B702" s="77">
        <f t="shared" si="40"/>
        <v>0.51711335860463048</v>
      </c>
      <c r="C702" s="77">
        <v>21722.5098</v>
      </c>
      <c r="D702" s="74">
        <v>11233</v>
      </c>
      <c r="E702" s="12">
        <v>1.9059999999999999</v>
      </c>
      <c r="F702" s="59"/>
      <c r="G702" s="12">
        <f t="shared" si="41"/>
        <v>1.9059999999999999</v>
      </c>
      <c r="H702" s="12">
        <f t="shared" si="42"/>
        <v>1.0404486776597992</v>
      </c>
      <c r="I702" s="12" t="str">
        <f t="shared" si="43"/>
        <v>Sep 17</v>
      </c>
    </row>
    <row r="703" spans="1:9" x14ac:dyDescent="0.2">
      <c r="A703" s="76">
        <v>42986</v>
      </c>
      <c r="B703" s="77">
        <f t="shared" si="40"/>
        <v>0.51954523311154943</v>
      </c>
      <c r="C703" s="77">
        <v>21776.660199999998</v>
      </c>
      <c r="D703" s="74">
        <v>11313.96</v>
      </c>
      <c r="E703" s="12">
        <v>1.9630000000000001</v>
      </c>
      <c r="F703" s="59"/>
      <c r="G703" s="12">
        <f t="shared" si="41"/>
        <v>1.9630000000000001</v>
      </c>
      <c r="H703" s="12">
        <f t="shared" si="42"/>
        <v>1.0453416872346939</v>
      </c>
      <c r="I703" s="12" t="str">
        <f t="shared" si="43"/>
        <v>Sep 17</v>
      </c>
    </row>
    <row r="704" spans="1:9" x14ac:dyDescent="0.2">
      <c r="A704" s="76">
        <v>42989</v>
      </c>
      <c r="B704" s="77">
        <f t="shared" si="40"/>
        <v>0.52254011177879145</v>
      </c>
      <c r="C704" s="77">
        <v>22134.109400000001</v>
      </c>
      <c r="D704" s="74">
        <v>11565.96</v>
      </c>
      <c r="E704" s="12">
        <v>2.0249999999999999</v>
      </c>
      <c r="F704" s="59"/>
      <c r="G704" s="12">
        <f t="shared" si="41"/>
        <v>2.0249999999999999</v>
      </c>
      <c r="H704" s="12">
        <f t="shared" si="42"/>
        <v>1.0513674792534722</v>
      </c>
      <c r="I704" s="12" t="str">
        <f t="shared" si="43"/>
        <v>Sep 17</v>
      </c>
    </row>
    <row r="705" spans="1:9" x14ac:dyDescent="0.2">
      <c r="A705" s="76">
        <v>42990</v>
      </c>
      <c r="B705" s="77">
        <f t="shared" si="40"/>
        <v>0.53104202630201369</v>
      </c>
      <c r="C705" s="77">
        <v>22233.400399999999</v>
      </c>
      <c r="D705" s="74">
        <v>11806.87</v>
      </c>
      <c r="E705" s="12">
        <v>2.0819999999999999</v>
      </c>
      <c r="F705" s="59"/>
      <c r="G705" s="12">
        <f t="shared" si="41"/>
        <v>2.0819999999999999</v>
      </c>
      <c r="H705" s="12">
        <f t="shared" si="42"/>
        <v>1.0684736041989438</v>
      </c>
      <c r="I705" s="12" t="str">
        <f t="shared" si="43"/>
        <v>Sep 17</v>
      </c>
    </row>
    <row r="706" spans="1:9" x14ac:dyDescent="0.2">
      <c r="A706" s="76">
        <v>42991</v>
      </c>
      <c r="B706" s="77">
        <f t="shared" si="40"/>
        <v>0.53324245943724191</v>
      </c>
      <c r="C706" s="77">
        <v>22233.300800000001</v>
      </c>
      <c r="D706" s="74">
        <v>11855.74</v>
      </c>
      <c r="E706" s="12">
        <v>2.105</v>
      </c>
      <c r="F706" s="59"/>
      <c r="G706" s="12">
        <f t="shared" si="41"/>
        <v>2.105</v>
      </c>
      <c r="H706" s="12">
        <f t="shared" si="42"/>
        <v>1.0729009463043668</v>
      </c>
      <c r="I706" s="12" t="str">
        <f t="shared" si="43"/>
        <v>Sep 17</v>
      </c>
    </row>
    <row r="707" spans="1:9" x14ac:dyDescent="0.2">
      <c r="A707" s="76">
        <v>42992</v>
      </c>
      <c r="B707" s="77">
        <f t="shared" si="40"/>
        <v>0.53369709448357416</v>
      </c>
      <c r="C707" s="77">
        <v>22281.140599999999</v>
      </c>
      <c r="D707" s="74">
        <v>11891.38</v>
      </c>
      <c r="E707" s="12">
        <v>2.1280000000000001</v>
      </c>
      <c r="F707" s="59"/>
      <c r="G707" s="12">
        <f t="shared" si="41"/>
        <v>2.1280000000000001</v>
      </c>
      <c r="H707" s="12">
        <f t="shared" si="42"/>
        <v>1.0738156866120832</v>
      </c>
      <c r="I707" s="12" t="str">
        <f t="shared" si="43"/>
        <v>Sep 17</v>
      </c>
    </row>
    <row r="708" spans="1:9" x14ac:dyDescent="0.2">
      <c r="A708" s="76">
        <v>42993</v>
      </c>
      <c r="B708" s="77">
        <f t="shared" ref="B708:B771" si="44">D708/C708</f>
        <v>0.53210981869480756</v>
      </c>
      <c r="C708" s="77">
        <v>22229.4902</v>
      </c>
      <c r="D708" s="74">
        <v>11828.53</v>
      </c>
      <c r="E708" s="12">
        <v>2.1469999999999998</v>
      </c>
      <c r="F708" s="59"/>
      <c r="G708" s="12">
        <f t="shared" ref="G708:G771" si="45">E708</f>
        <v>2.1469999999999998</v>
      </c>
      <c r="H708" s="12">
        <f t="shared" ref="H708:H771" si="46">B708/$J$1</f>
        <v>1.0706220367710502</v>
      </c>
      <c r="I708" s="12" t="str">
        <f t="shared" ref="I708:I771" si="47">TEXT(A708, "mmm") &amp; " " &amp; TEXT(A708, "yy")</f>
        <v>Sep 17</v>
      </c>
    </row>
    <row r="709" spans="1:9" x14ac:dyDescent="0.2">
      <c r="A709" s="76">
        <v>42996</v>
      </c>
      <c r="B709" s="77">
        <f t="shared" si="44"/>
        <v>0.53295857199360619</v>
      </c>
      <c r="C709" s="77">
        <v>22364.7402</v>
      </c>
      <c r="D709" s="74">
        <v>11919.48</v>
      </c>
      <c r="E709" s="12">
        <v>2.1379999999999999</v>
      </c>
      <c r="F709" s="59"/>
      <c r="G709" s="12">
        <f t="shared" si="45"/>
        <v>2.1379999999999999</v>
      </c>
      <c r="H709" s="12">
        <f t="shared" si="46"/>
        <v>1.072329755654541</v>
      </c>
      <c r="I709" s="12" t="str">
        <f t="shared" si="47"/>
        <v>Sep 17</v>
      </c>
    </row>
    <row r="710" spans="1:9" x14ac:dyDescent="0.2">
      <c r="A710" s="76">
        <v>42997</v>
      </c>
      <c r="B710" s="77">
        <f t="shared" si="44"/>
        <v>0.53344775943303524</v>
      </c>
      <c r="C710" s="77">
        <v>22425.419900000001</v>
      </c>
      <c r="D710" s="74">
        <v>11962.79</v>
      </c>
      <c r="E710" s="12">
        <v>2.1190000000000002</v>
      </c>
      <c r="F710" s="59"/>
      <c r="G710" s="12">
        <f t="shared" si="45"/>
        <v>2.1190000000000002</v>
      </c>
      <c r="H710" s="12">
        <f t="shared" si="46"/>
        <v>1.0733140164863537</v>
      </c>
      <c r="I710" s="12" t="str">
        <f t="shared" si="47"/>
        <v>Sep 17</v>
      </c>
    </row>
    <row r="711" spans="1:9" x14ac:dyDescent="0.2">
      <c r="A711" s="76">
        <v>42998</v>
      </c>
      <c r="B711" s="77">
        <f t="shared" si="44"/>
        <v>0.52949285802697654</v>
      </c>
      <c r="C711" s="77">
        <v>22355.580099999999</v>
      </c>
      <c r="D711" s="74">
        <v>11837.12</v>
      </c>
      <c r="E711" s="12">
        <v>2.1349999999999998</v>
      </c>
      <c r="F711" s="59"/>
      <c r="G711" s="12">
        <f t="shared" si="45"/>
        <v>2.1349999999999998</v>
      </c>
      <c r="H711" s="12">
        <f t="shared" si="46"/>
        <v>1.0653566278988453</v>
      </c>
      <c r="I711" s="12" t="str">
        <f t="shared" si="47"/>
        <v>Sep 17</v>
      </c>
    </row>
    <row r="712" spans="1:9" x14ac:dyDescent="0.2">
      <c r="A712" s="76">
        <v>42999</v>
      </c>
      <c r="B712" s="77">
        <f t="shared" si="44"/>
        <v>0.53501219036925596</v>
      </c>
      <c r="C712" s="77">
        <v>22491.730500000001</v>
      </c>
      <c r="D712" s="74">
        <v>12033.35</v>
      </c>
      <c r="E712" s="12">
        <v>2.1629999999999998</v>
      </c>
      <c r="F712" s="59"/>
      <c r="G712" s="12">
        <f t="shared" si="45"/>
        <v>2.1629999999999998</v>
      </c>
      <c r="H712" s="12">
        <f t="shared" si="46"/>
        <v>1.0764617017507088</v>
      </c>
      <c r="I712" s="12" t="str">
        <f t="shared" si="47"/>
        <v>Sep 17</v>
      </c>
    </row>
    <row r="713" spans="1:9" x14ac:dyDescent="0.2">
      <c r="A713" s="76">
        <v>43000</v>
      </c>
      <c r="B713" s="77">
        <f t="shared" si="44"/>
        <v>0.53434959770967339</v>
      </c>
      <c r="C713" s="77">
        <v>22530.830099999999</v>
      </c>
      <c r="D713" s="74">
        <v>12039.34</v>
      </c>
      <c r="E713" s="12">
        <v>2.169</v>
      </c>
      <c r="F713" s="59"/>
      <c r="G713" s="12">
        <f t="shared" si="45"/>
        <v>2.169</v>
      </c>
      <c r="H713" s="12">
        <f t="shared" si="46"/>
        <v>1.0751285440493683</v>
      </c>
      <c r="I713" s="12" t="str">
        <f t="shared" si="47"/>
        <v>Sep 17</v>
      </c>
    </row>
    <row r="714" spans="1:9" x14ac:dyDescent="0.2">
      <c r="A714" s="76">
        <v>43003</v>
      </c>
      <c r="B714" s="77">
        <f t="shared" si="44"/>
        <v>0.53202271595181083</v>
      </c>
      <c r="C714" s="77">
        <v>22389.570299999999</v>
      </c>
      <c r="D714" s="74">
        <v>11911.76</v>
      </c>
      <c r="E714" s="12">
        <v>2.165</v>
      </c>
      <c r="F714" s="59"/>
      <c r="G714" s="12">
        <f t="shared" si="45"/>
        <v>2.165</v>
      </c>
      <c r="H714" s="12">
        <f t="shared" si="46"/>
        <v>1.0704467832560065</v>
      </c>
      <c r="I714" s="12" t="str">
        <f t="shared" si="47"/>
        <v>Sep 17</v>
      </c>
    </row>
    <row r="715" spans="1:9" x14ac:dyDescent="0.2">
      <c r="A715" s="76">
        <v>43004</v>
      </c>
      <c r="B715" s="77">
        <f t="shared" si="44"/>
        <v>0.53308396264782409</v>
      </c>
      <c r="C715" s="77">
        <v>22430.650399999999</v>
      </c>
      <c r="D715" s="74">
        <v>11957.42</v>
      </c>
      <c r="E715" s="12">
        <v>2.1800000000000002</v>
      </c>
      <c r="F715" s="59"/>
      <c r="G715" s="12">
        <f t="shared" si="45"/>
        <v>2.1800000000000002</v>
      </c>
      <c r="H715" s="12">
        <f t="shared" si="46"/>
        <v>1.0725820456760635</v>
      </c>
      <c r="I715" s="12" t="str">
        <f t="shared" si="47"/>
        <v>Sep 17</v>
      </c>
    </row>
    <row r="716" spans="1:9" x14ac:dyDescent="0.2">
      <c r="A716" s="76">
        <v>43005</v>
      </c>
      <c r="B716" s="77">
        <f t="shared" si="44"/>
        <v>0.53842533676945814</v>
      </c>
      <c r="C716" s="77">
        <v>22622.1895</v>
      </c>
      <c r="D716" s="74">
        <v>12180.36</v>
      </c>
      <c r="E716" s="12">
        <v>2.2170000000000001</v>
      </c>
      <c r="F716" s="59"/>
      <c r="G716" s="12">
        <f t="shared" si="45"/>
        <v>2.2170000000000001</v>
      </c>
      <c r="H716" s="12">
        <f t="shared" si="46"/>
        <v>1.0833290618752514</v>
      </c>
      <c r="I716" s="12" t="str">
        <f t="shared" si="47"/>
        <v>Sep 17</v>
      </c>
    </row>
    <row r="717" spans="1:9" x14ac:dyDescent="0.2">
      <c r="A717" s="76">
        <v>43006</v>
      </c>
      <c r="B717" s="77">
        <f t="shared" si="44"/>
        <v>0.53958332373185602</v>
      </c>
      <c r="C717" s="77">
        <v>22587.669900000001</v>
      </c>
      <c r="D717" s="74">
        <v>12187.93</v>
      </c>
      <c r="E717" s="12">
        <v>2.1869999999999998</v>
      </c>
      <c r="F717" s="59"/>
      <c r="G717" s="12">
        <f t="shared" si="45"/>
        <v>2.1869999999999998</v>
      </c>
      <c r="H717" s="12">
        <f t="shared" si="46"/>
        <v>1.0856589688167877</v>
      </c>
      <c r="I717" s="12" t="str">
        <f t="shared" si="47"/>
        <v>Sep 17</v>
      </c>
    </row>
    <row r="718" spans="1:9" x14ac:dyDescent="0.2">
      <c r="A718" s="76">
        <v>43007</v>
      </c>
      <c r="B718" s="77">
        <f t="shared" si="44"/>
        <v>0.53810396745238032</v>
      </c>
      <c r="C718" s="77">
        <v>22696.320299999999</v>
      </c>
      <c r="D718" s="74">
        <v>12212.98</v>
      </c>
      <c r="E718" s="12">
        <v>2.1789999999999998</v>
      </c>
      <c r="F718" s="59"/>
      <c r="G718" s="12">
        <f t="shared" si="45"/>
        <v>2.1789999999999998</v>
      </c>
      <c r="H718" s="12">
        <f t="shared" si="46"/>
        <v>1.0826824564928332</v>
      </c>
      <c r="I718" s="12" t="str">
        <f t="shared" si="47"/>
        <v>Sep 17</v>
      </c>
    </row>
    <row r="719" spans="1:9" x14ac:dyDescent="0.2">
      <c r="A719" s="76">
        <v>43010</v>
      </c>
      <c r="B719" s="77">
        <f t="shared" si="44"/>
        <v>0.5365279175818517</v>
      </c>
      <c r="C719" s="77">
        <v>22811.1895</v>
      </c>
      <c r="D719" s="74">
        <v>12238.84</v>
      </c>
      <c r="E719" s="12">
        <v>2.2029999999999998</v>
      </c>
      <c r="F719" s="59"/>
      <c r="G719" s="12">
        <f t="shared" si="45"/>
        <v>2.2029999999999998</v>
      </c>
      <c r="H719" s="12">
        <f t="shared" si="46"/>
        <v>1.0795113935596647</v>
      </c>
      <c r="I719" s="12" t="str">
        <f t="shared" si="47"/>
        <v>Oct 17</v>
      </c>
    </row>
    <row r="720" spans="1:9" x14ac:dyDescent="0.2">
      <c r="A720" s="76">
        <v>43011</v>
      </c>
      <c r="B720" s="77">
        <f t="shared" si="44"/>
        <v>0.53404239488340399</v>
      </c>
      <c r="C720" s="77">
        <v>22784.820299999999</v>
      </c>
      <c r="D720" s="74">
        <v>12168.06</v>
      </c>
      <c r="E720" s="12">
        <v>2.2250000000000001</v>
      </c>
      <c r="F720" s="59"/>
      <c r="G720" s="12">
        <f t="shared" si="45"/>
        <v>2.2250000000000001</v>
      </c>
      <c r="H720" s="12">
        <f t="shared" si="46"/>
        <v>1.0745104421012235</v>
      </c>
      <c r="I720" s="12" t="str">
        <f t="shared" si="47"/>
        <v>Oct 17</v>
      </c>
    </row>
    <row r="721" spans="1:9" x14ac:dyDescent="0.2">
      <c r="A721" s="76">
        <v>43012</v>
      </c>
      <c r="B721" s="77">
        <f t="shared" si="44"/>
        <v>0.52943437559878581</v>
      </c>
      <c r="C721" s="77">
        <v>22456.3809</v>
      </c>
      <c r="D721" s="74">
        <v>11889.18</v>
      </c>
      <c r="E721" s="12">
        <v>2.2599999999999998</v>
      </c>
      <c r="F721" s="59"/>
      <c r="G721" s="12">
        <f t="shared" si="45"/>
        <v>2.2599999999999998</v>
      </c>
      <c r="H721" s="12">
        <f t="shared" si="46"/>
        <v>1.0652389593759481</v>
      </c>
      <c r="I721" s="12" t="str">
        <f t="shared" si="47"/>
        <v>Oct 17</v>
      </c>
    </row>
    <row r="722" spans="1:9" x14ac:dyDescent="0.2">
      <c r="A722" s="76">
        <v>43013</v>
      </c>
      <c r="B722" s="77">
        <f t="shared" si="44"/>
        <v>0.52721459508164337</v>
      </c>
      <c r="C722" s="77">
        <v>22566.029299999998</v>
      </c>
      <c r="D722" s="74">
        <v>11897.14</v>
      </c>
      <c r="E722" s="12">
        <v>2.2080000000000002</v>
      </c>
      <c r="F722" s="59"/>
      <c r="G722" s="12">
        <f t="shared" si="45"/>
        <v>2.2080000000000002</v>
      </c>
      <c r="H722" s="12">
        <f t="shared" si="46"/>
        <v>1.0607726897170326</v>
      </c>
      <c r="I722" s="12" t="str">
        <f t="shared" si="47"/>
        <v>Oct 17</v>
      </c>
    </row>
    <row r="723" spans="1:9" x14ac:dyDescent="0.2">
      <c r="A723" s="76">
        <v>43014</v>
      </c>
      <c r="B723" s="77">
        <f t="shared" si="44"/>
        <v>0.52717873843344576</v>
      </c>
      <c r="C723" s="77">
        <v>22392.3105</v>
      </c>
      <c r="D723" s="74">
        <v>11804.75</v>
      </c>
      <c r="E723" s="12">
        <v>2.2069999999999999</v>
      </c>
      <c r="F723" s="59"/>
      <c r="G723" s="12">
        <f t="shared" si="45"/>
        <v>2.2069999999999999</v>
      </c>
      <c r="H723" s="12">
        <f t="shared" si="46"/>
        <v>1.0607005449898046</v>
      </c>
      <c r="I723" s="12" t="str">
        <f t="shared" si="47"/>
        <v>Oct 17</v>
      </c>
    </row>
    <row r="724" spans="1:9" x14ac:dyDescent="0.2">
      <c r="A724" s="76">
        <v>43017</v>
      </c>
      <c r="B724" s="77">
        <f t="shared" si="44"/>
        <v>0.52236955965608911</v>
      </c>
      <c r="C724" s="77">
        <v>22476.75</v>
      </c>
      <c r="D724" s="74">
        <v>11741.17</v>
      </c>
      <c r="E724" s="12">
        <v>2.1739999999999999</v>
      </c>
      <c r="F724" s="59"/>
      <c r="G724" s="12">
        <f t="shared" si="45"/>
        <v>2.1739999999999999</v>
      </c>
      <c r="H724" s="12">
        <f t="shared" si="46"/>
        <v>1.0510243229076053</v>
      </c>
      <c r="I724" s="12" t="str">
        <f t="shared" si="47"/>
        <v>Oct 17</v>
      </c>
    </row>
    <row r="725" spans="1:9" x14ac:dyDescent="0.2">
      <c r="A725" s="76">
        <v>43018</v>
      </c>
      <c r="B725" s="77">
        <f t="shared" si="44"/>
        <v>0.5191375635097244</v>
      </c>
      <c r="C725" s="77">
        <v>22335.910199999998</v>
      </c>
      <c r="D725" s="74">
        <v>11595.41</v>
      </c>
      <c r="E725" s="12">
        <v>2.1880000000000002</v>
      </c>
      <c r="F725" s="59"/>
      <c r="G725" s="12">
        <f t="shared" si="45"/>
        <v>2.1880000000000002</v>
      </c>
      <c r="H725" s="12">
        <f t="shared" si="46"/>
        <v>1.0445214429089902</v>
      </c>
      <c r="I725" s="12" t="str">
        <f t="shared" si="47"/>
        <v>Oct 17</v>
      </c>
    </row>
    <row r="726" spans="1:9" x14ac:dyDescent="0.2">
      <c r="A726" s="76">
        <v>43019</v>
      </c>
      <c r="B726" s="77">
        <f t="shared" si="44"/>
        <v>0.52112629010577405</v>
      </c>
      <c r="C726" s="77">
        <v>22552.210899999998</v>
      </c>
      <c r="D726" s="74">
        <v>11752.55</v>
      </c>
      <c r="E726" s="12">
        <v>2.161</v>
      </c>
      <c r="F726" s="59"/>
      <c r="G726" s="12">
        <f t="shared" si="45"/>
        <v>2.161</v>
      </c>
      <c r="H726" s="12">
        <f t="shared" si="46"/>
        <v>1.0485228246614751</v>
      </c>
      <c r="I726" s="12" t="str">
        <f t="shared" si="47"/>
        <v>Oct 17</v>
      </c>
    </row>
    <row r="727" spans="1:9" x14ac:dyDescent="0.2">
      <c r="A727" s="76">
        <v>43020</v>
      </c>
      <c r="B727" s="77">
        <f t="shared" si="44"/>
        <v>0.51764604447033347</v>
      </c>
      <c r="C727" s="77">
        <v>22398.5098</v>
      </c>
      <c r="D727" s="74">
        <v>11594.5</v>
      </c>
      <c r="E727" s="12">
        <v>2.1219999999999999</v>
      </c>
      <c r="F727" s="59"/>
      <c r="G727" s="12">
        <f t="shared" si="45"/>
        <v>2.1219999999999999</v>
      </c>
      <c r="H727" s="12">
        <f t="shared" si="46"/>
        <v>1.0415204587216427</v>
      </c>
      <c r="I727" s="12" t="str">
        <f t="shared" si="47"/>
        <v>Oct 17</v>
      </c>
    </row>
    <row r="728" spans="1:9" x14ac:dyDescent="0.2">
      <c r="A728" s="76">
        <v>43021</v>
      </c>
      <c r="B728" s="77">
        <f t="shared" si="44"/>
        <v>0.51626295822242552</v>
      </c>
      <c r="C728" s="77">
        <v>22413.539100000002</v>
      </c>
      <c r="D728" s="74">
        <v>11571.28</v>
      </c>
      <c r="E728" s="12">
        <v>2.0649999999999999</v>
      </c>
      <c r="F728" s="59"/>
      <c r="G728" s="12">
        <f t="shared" si="45"/>
        <v>2.0649999999999999</v>
      </c>
      <c r="H728" s="12">
        <f t="shared" si="46"/>
        <v>1.038737644791621</v>
      </c>
      <c r="I728" s="12" t="str">
        <f t="shared" si="47"/>
        <v>Oct 17</v>
      </c>
    </row>
    <row r="729" spans="1:9" x14ac:dyDescent="0.2">
      <c r="A729" s="76">
        <v>43024</v>
      </c>
      <c r="B729" s="77">
        <f t="shared" si="44"/>
        <v>0.51808093168676261</v>
      </c>
      <c r="C729" s="77">
        <v>22428.3105</v>
      </c>
      <c r="D729" s="74">
        <v>11619.68</v>
      </c>
      <c r="E729" s="12">
        <v>2.0390000000000001</v>
      </c>
      <c r="F729" s="59"/>
      <c r="G729" s="12">
        <f t="shared" si="45"/>
        <v>2.0390000000000001</v>
      </c>
      <c r="H729" s="12">
        <f t="shared" si="46"/>
        <v>1.0423954657616576</v>
      </c>
      <c r="I729" s="12" t="str">
        <f t="shared" si="47"/>
        <v>Oct 17</v>
      </c>
    </row>
    <row r="730" spans="1:9" x14ac:dyDescent="0.2">
      <c r="A730" s="76">
        <v>43025</v>
      </c>
      <c r="B730" s="77">
        <f t="shared" si="44"/>
        <v>0.51787108488443168</v>
      </c>
      <c r="C730" s="77">
        <v>22337.779299999998</v>
      </c>
      <c r="D730" s="74">
        <v>11568.09</v>
      </c>
      <c r="E730" s="12">
        <v>2.0049999999999999</v>
      </c>
      <c r="F730" s="59"/>
      <c r="G730" s="12">
        <f t="shared" si="45"/>
        <v>2.0049999999999999</v>
      </c>
      <c r="H730" s="12">
        <f t="shared" si="46"/>
        <v>1.0419732472589573</v>
      </c>
      <c r="I730" s="12" t="str">
        <f t="shared" si="47"/>
        <v>Oct 17</v>
      </c>
    </row>
    <row r="731" spans="1:9" x14ac:dyDescent="0.2">
      <c r="A731" s="76">
        <v>43026</v>
      </c>
      <c r="B731" s="77">
        <f t="shared" si="44"/>
        <v>0.51960238588865204</v>
      </c>
      <c r="C731" s="77">
        <v>22354.6895</v>
      </c>
      <c r="D731" s="74">
        <v>11615.55</v>
      </c>
      <c r="E731" s="12">
        <v>2.0459999999999998</v>
      </c>
      <c r="F731" s="59"/>
      <c r="G731" s="12">
        <f t="shared" si="45"/>
        <v>2.0459999999999998</v>
      </c>
      <c r="H731" s="12">
        <f t="shared" si="46"/>
        <v>1.0454566804569179</v>
      </c>
      <c r="I731" s="12" t="str">
        <f t="shared" si="47"/>
        <v>Oct 17</v>
      </c>
    </row>
    <row r="732" spans="1:9" x14ac:dyDescent="0.2">
      <c r="A732" s="76">
        <v>43027</v>
      </c>
      <c r="B732" s="77">
        <f t="shared" si="44"/>
        <v>0.51785617783997173</v>
      </c>
      <c r="C732" s="77">
        <v>22133.210899999998</v>
      </c>
      <c r="D732" s="74">
        <v>11461.82</v>
      </c>
      <c r="E732" s="12">
        <v>2.032</v>
      </c>
      <c r="F732" s="59"/>
      <c r="G732" s="12">
        <f t="shared" si="45"/>
        <v>2.032</v>
      </c>
      <c r="H732" s="12">
        <f t="shared" si="46"/>
        <v>1.0419432538069646</v>
      </c>
      <c r="I732" s="12" t="str">
        <f t="shared" si="47"/>
        <v>Oct 17</v>
      </c>
    </row>
    <row r="733" spans="1:9" x14ac:dyDescent="0.2">
      <c r="A733" s="76">
        <v>43028</v>
      </c>
      <c r="B733" s="77">
        <f t="shared" si="44"/>
        <v>0.52122112102996387</v>
      </c>
      <c r="C733" s="77">
        <v>22346.849600000001</v>
      </c>
      <c r="D733" s="74">
        <v>11647.65</v>
      </c>
      <c r="E733" s="12">
        <v>2.0489999999999999</v>
      </c>
      <c r="F733" s="59"/>
      <c r="G733" s="12">
        <f t="shared" si="45"/>
        <v>2.0489999999999999</v>
      </c>
      <c r="H733" s="12">
        <f t="shared" si="46"/>
        <v>1.0487136275251661</v>
      </c>
      <c r="I733" s="12" t="str">
        <f t="shared" si="47"/>
        <v>Oct 17</v>
      </c>
    </row>
    <row r="734" spans="1:9" x14ac:dyDescent="0.2">
      <c r="A734" s="76">
        <v>43031</v>
      </c>
      <c r="B734" s="77">
        <f t="shared" si="44"/>
        <v>0.51909588635948911</v>
      </c>
      <c r="C734" s="77">
        <v>22379.160199999998</v>
      </c>
      <c r="D734" s="74">
        <v>11616.93</v>
      </c>
      <c r="E734" s="12">
        <v>2.0089999999999999</v>
      </c>
      <c r="F734" s="59"/>
      <c r="G734" s="12">
        <f t="shared" si="45"/>
        <v>2.0089999999999999</v>
      </c>
      <c r="H734" s="12">
        <f t="shared" si="46"/>
        <v>1.0444375871448153</v>
      </c>
      <c r="I734" s="12" t="str">
        <f t="shared" si="47"/>
        <v>Oct 17</v>
      </c>
    </row>
    <row r="735" spans="1:9" x14ac:dyDescent="0.2">
      <c r="A735" s="76">
        <v>43032</v>
      </c>
      <c r="B735" s="77">
        <f t="shared" si="44"/>
        <v>0.52160822514601612</v>
      </c>
      <c r="C735" s="77">
        <v>22629.570299999999</v>
      </c>
      <c r="D735" s="74">
        <v>11803.77</v>
      </c>
      <c r="E735" s="12">
        <v>2.056</v>
      </c>
      <c r="F735" s="59"/>
      <c r="G735" s="12">
        <f t="shared" si="45"/>
        <v>2.056</v>
      </c>
      <c r="H735" s="12">
        <f t="shared" si="46"/>
        <v>1.0494924934333105</v>
      </c>
      <c r="I735" s="12" t="str">
        <f t="shared" si="47"/>
        <v>Oct 17</v>
      </c>
    </row>
    <row r="736" spans="1:9" x14ac:dyDescent="0.2">
      <c r="A736" s="76">
        <v>43033</v>
      </c>
      <c r="B736" s="77">
        <f t="shared" si="44"/>
        <v>0.52555041967415461</v>
      </c>
      <c r="C736" s="77">
        <v>22446.390599999999</v>
      </c>
      <c r="D736" s="74">
        <v>11796.71</v>
      </c>
      <c r="E736" s="12">
        <v>2.0390000000000001</v>
      </c>
      <c r="F736" s="59"/>
      <c r="G736" s="12">
        <f t="shared" si="45"/>
        <v>2.0390000000000001</v>
      </c>
      <c r="H736" s="12">
        <f t="shared" si="46"/>
        <v>1.0574243153745329</v>
      </c>
      <c r="I736" s="12" t="str">
        <f t="shared" si="47"/>
        <v>Oct 17</v>
      </c>
    </row>
    <row r="737" spans="1:9" x14ac:dyDescent="0.2">
      <c r="A737" s="76">
        <v>43034</v>
      </c>
      <c r="B737" s="77">
        <f t="shared" si="44"/>
        <v>0.51948269694460258</v>
      </c>
      <c r="C737" s="77">
        <v>22807.419900000001</v>
      </c>
      <c r="D737" s="74">
        <v>11848.06</v>
      </c>
      <c r="E737" s="12">
        <v>1.9670000000000001</v>
      </c>
      <c r="F737" s="59"/>
      <c r="G737" s="12">
        <f t="shared" si="45"/>
        <v>1.9670000000000001</v>
      </c>
      <c r="H737" s="12">
        <f t="shared" si="46"/>
        <v>1.045215862459288</v>
      </c>
      <c r="I737" s="12" t="str">
        <f t="shared" si="47"/>
        <v>Oct 17</v>
      </c>
    </row>
    <row r="738" spans="1:9" x14ac:dyDescent="0.2">
      <c r="A738" s="76">
        <v>43035</v>
      </c>
      <c r="B738" s="77">
        <f t="shared" si="44"/>
        <v>0.51401257178167437</v>
      </c>
      <c r="C738" s="77">
        <v>22665.029299999998</v>
      </c>
      <c r="D738" s="74">
        <v>11650.11</v>
      </c>
      <c r="E738" s="12">
        <v>1.944</v>
      </c>
      <c r="F738" s="59"/>
      <c r="G738" s="12">
        <f t="shared" si="45"/>
        <v>1.944</v>
      </c>
      <c r="H738" s="12">
        <f t="shared" si="46"/>
        <v>1.0342097950319065</v>
      </c>
      <c r="I738" s="12" t="str">
        <f t="shared" si="47"/>
        <v>Oct 17</v>
      </c>
    </row>
    <row r="739" spans="1:9" x14ac:dyDescent="0.2">
      <c r="A739" s="76">
        <v>43038</v>
      </c>
      <c r="B739" s="77">
        <f t="shared" si="44"/>
        <v>0.50979896154381366</v>
      </c>
      <c r="C739" s="77">
        <v>22752.890599999999</v>
      </c>
      <c r="D739" s="74">
        <v>11599.4</v>
      </c>
      <c r="E739" s="12">
        <v>1.85</v>
      </c>
      <c r="F739" s="59"/>
      <c r="G739" s="12">
        <f t="shared" si="45"/>
        <v>1.85</v>
      </c>
      <c r="H739" s="12">
        <f t="shared" si="46"/>
        <v>1.0257318759698544</v>
      </c>
      <c r="I739" s="12" t="str">
        <f t="shared" si="47"/>
        <v>Oct 17</v>
      </c>
    </row>
    <row r="740" spans="1:9" x14ac:dyDescent="0.2">
      <c r="A740" s="76">
        <v>43039</v>
      </c>
      <c r="B740" s="77">
        <f t="shared" si="44"/>
        <v>0.50377846903635315</v>
      </c>
      <c r="C740" s="77">
        <v>22793.6895</v>
      </c>
      <c r="D740" s="74">
        <v>11482.97</v>
      </c>
      <c r="E740" s="12">
        <v>1.827</v>
      </c>
      <c r="F740" s="59"/>
      <c r="G740" s="12">
        <f t="shared" si="45"/>
        <v>1.827</v>
      </c>
      <c r="H740" s="12">
        <f t="shared" si="46"/>
        <v>1.0136184517776219</v>
      </c>
      <c r="I740" s="12" t="str">
        <f t="shared" si="47"/>
        <v>Oct 17</v>
      </c>
    </row>
    <row r="741" spans="1:9" x14ac:dyDescent="0.2">
      <c r="A741" s="76">
        <v>43040</v>
      </c>
      <c r="B741" s="77">
        <f t="shared" si="44"/>
        <v>0.50004196678893853</v>
      </c>
      <c r="C741" s="77">
        <v>22991.9902</v>
      </c>
      <c r="D741" s="74">
        <v>11496.96</v>
      </c>
      <c r="E741" s="12">
        <v>1.798</v>
      </c>
      <c r="F741" s="59"/>
      <c r="G741" s="12">
        <f t="shared" si="45"/>
        <v>1.798</v>
      </c>
      <c r="H741" s="12">
        <f t="shared" si="46"/>
        <v>1.0061004893082597</v>
      </c>
      <c r="I741" s="12" t="str">
        <f t="shared" si="47"/>
        <v>Nov 17</v>
      </c>
    </row>
    <row r="742" spans="1:9" x14ac:dyDescent="0.2">
      <c r="A742" s="76">
        <v>43041</v>
      </c>
      <c r="B742" s="77">
        <f t="shared" si="44"/>
        <v>0.50262494431366955</v>
      </c>
      <c r="C742" s="77">
        <v>23046.050800000001</v>
      </c>
      <c r="D742" s="74">
        <v>11583.52</v>
      </c>
      <c r="E742" s="12">
        <v>1.804</v>
      </c>
      <c r="F742" s="59"/>
      <c r="G742" s="12">
        <f t="shared" si="45"/>
        <v>1.804</v>
      </c>
      <c r="H742" s="12">
        <f t="shared" si="46"/>
        <v>1.0112975230056354</v>
      </c>
      <c r="I742" s="12" t="str">
        <f t="shared" si="47"/>
        <v>Nov 17</v>
      </c>
    </row>
    <row r="743" spans="1:9" x14ac:dyDescent="0.2">
      <c r="A743" s="76">
        <v>43042</v>
      </c>
      <c r="B743" s="77">
        <f t="shared" si="44"/>
        <v>0.49684778667874879</v>
      </c>
      <c r="C743" s="77">
        <v>23014.1309</v>
      </c>
      <c r="D743" s="74">
        <v>11434.52</v>
      </c>
      <c r="E743" s="12">
        <v>1.786</v>
      </c>
      <c r="F743" s="59"/>
      <c r="G743" s="12">
        <f t="shared" si="45"/>
        <v>1.786</v>
      </c>
      <c r="H743" s="12">
        <f t="shared" si="46"/>
        <v>0.99967369638838255</v>
      </c>
      <c r="I743" s="12" t="str">
        <f t="shared" si="47"/>
        <v>Nov 17</v>
      </c>
    </row>
    <row r="744" spans="1:9" x14ac:dyDescent="0.2">
      <c r="A744" s="76">
        <v>43045</v>
      </c>
      <c r="B744" s="77">
        <f t="shared" si="44"/>
        <v>0.49490346622098508</v>
      </c>
      <c r="C744" s="77">
        <v>23002.849600000001</v>
      </c>
      <c r="D744" s="74">
        <v>11384.19</v>
      </c>
      <c r="E744" s="12">
        <v>1.7829999999999999</v>
      </c>
      <c r="F744" s="59"/>
      <c r="G744" s="12">
        <f t="shared" si="45"/>
        <v>1.7829999999999999</v>
      </c>
      <c r="H744" s="12">
        <f t="shared" si="46"/>
        <v>0.99576166121163545</v>
      </c>
      <c r="I744" s="12" t="str">
        <f t="shared" si="47"/>
        <v>Nov 17</v>
      </c>
    </row>
    <row r="745" spans="1:9" x14ac:dyDescent="0.2">
      <c r="A745" s="76">
        <v>43046</v>
      </c>
      <c r="B745" s="77">
        <f t="shared" si="44"/>
        <v>0.49454090757654867</v>
      </c>
      <c r="C745" s="77">
        <v>22962.589800000002</v>
      </c>
      <c r="D745" s="74">
        <v>11355.94</v>
      </c>
      <c r="E745" s="12">
        <v>1.6990000000000001</v>
      </c>
      <c r="F745" s="59"/>
      <c r="G745" s="12">
        <f t="shared" si="45"/>
        <v>1.6990000000000001</v>
      </c>
      <c r="H745" s="12">
        <f t="shared" si="46"/>
        <v>0.99503218158033002</v>
      </c>
      <c r="I745" s="12" t="str">
        <f t="shared" si="47"/>
        <v>Nov 17</v>
      </c>
    </row>
    <row r="746" spans="1:9" x14ac:dyDescent="0.2">
      <c r="A746" s="76">
        <v>43047</v>
      </c>
      <c r="B746" s="77">
        <f t="shared" si="44"/>
        <v>0.49577464285346368</v>
      </c>
      <c r="C746" s="77">
        <v>22831.300800000001</v>
      </c>
      <c r="D746" s="74">
        <v>11319.18</v>
      </c>
      <c r="E746" s="12">
        <v>1.734</v>
      </c>
      <c r="F746" s="59"/>
      <c r="G746" s="12">
        <f t="shared" si="45"/>
        <v>1.734</v>
      </c>
      <c r="H746" s="12">
        <f t="shared" si="46"/>
        <v>0.99751449656231428</v>
      </c>
      <c r="I746" s="12" t="str">
        <f t="shared" si="47"/>
        <v>Nov 17</v>
      </c>
    </row>
    <row r="747" spans="1:9" x14ac:dyDescent="0.2">
      <c r="A747" s="76">
        <v>43048</v>
      </c>
      <c r="B747" s="77">
        <f t="shared" si="44"/>
        <v>0.50511210470789669</v>
      </c>
      <c r="C747" s="77">
        <v>22641.3105</v>
      </c>
      <c r="D747" s="74">
        <v>11436.4</v>
      </c>
      <c r="E747" s="12">
        <v>1.8140000000000001</v>
      </c>
      <c r="F747" s="59"/>
      <c r="G747" s="12">
        <f t="shared" si="45"/>
        <v>1.8140000000000001</v>
      </c>
      <c r="H747" s="12">
        <f t="shared" si="46"/>
        <v>1.0163017695605576</v>
      </c>
      <c r="I747" s="12" t="str">
        <f t="shared" si="47"/>
        <v>Nov 17</v>
      </c>
    </row>
    <row r="748" spans="1:9" x14ac:dyDescent="0.2">
      <c r="A748" s="76">
        <v>43049</v>
      </c>
      <c r="B748" s="77">
        <f t="shared" si="44"/>
        <v>0.50843966268892604</v>
      </c>
      <c r="C748" s="77">
        <v>22560.789100000002</v>
      </c>
      <c r="D748" s="74">
        <v>11470.8</v>
      </c>
      <c r="E748" s="12">
        <v>1.8460000000000001</v>
      </c>
      <c r="F748" s="59"/>
      <c r="G748" s="12">
        <f t="shared" si="45"/>
        <v>1.8460000000000001</v>
      </c>
      <c r="H748" s="12">
        <f t="shared" si="46"/>
        <v>1.0229969230382021</v>
      </c>
      <c r="I748" s="12" t="str">
        <f t="shared" si="47"/>
        <v>Nov 17</v>
      </c>
    </row>
    <row r="749" spans="1:9" x14ac:dyDescent="0.2">
      <c r="A749" s="76">
        <v>43052</v>
      </c>
      <c r="B749" s="77">
        <f t="shared" si="44"/>
        <v>0.50886455503703898</v>
      </c>
      <c r="C749" s="77">
        <v>22437.640599999999</v>
      </c>
      <c r="D749" s="74">
        <v>11417.72</v>
      </c>
      <c r="E749" s="12">
        <v>1.83</v>
      </c>
      <c r="F749" s="59"/>
      <c r="G749" s="12">
        <f t="shared" si="45"/>
        <v>1.83</v>
      </c>
      <c r="H749" s="12">
        <f t="shared" si="46"/>
        <v>1.0238518200823141</v>
      </c>
      <c r="I749" s="12" t="str">
        <f t="shared" si="47"/>
        <v>Nov 17</v>
      </c>
    </row>
    <row r="750" spans="1:9" x14ac:dyDescent="0.2">
      <c r="A750" s="76">
        <v>43053</v>
      </c>
      <c r="B750" s="77">
        <f t="shared" si="44"/>
        <v>0.50639993888706536</v>
      </c>
      <c r="C750" s="77">
        <v>22297.080099999999</v>
      </c>
      <c r="D750" s="74">
        <v>11291.24</v>
      </c>
      <c r="E750" s="12">
        <v>1.823</v>
      </c>
      <c r="F750" s="59"/>
      <c r="G750" s="12">
        <f t="shared" si="45"/>
        <v>1.823</v>
      </c>
      <c r="H750" s="12">
        <f t="shared" si="46"/>
        <v>1.0188929332705354</v>
      </c>
      <c r="I750" s="12" t="str">
        <f t="shared" si="47"/>
        <v>Nov 17</v>
      </c>
    </row>
    <row r="751" spans="1:9" x14ac:dyDescent="0.2">
      <c r="A751" s="76">
        <v>43054</v>
      </c>
      <c r="B751" s="77">
        <f t="shared" si="44"/>
        <v>0.5118674562667106</v>
      </c>
      <c r="C751" s="77">
        <v>22158.8809</v>
      </c>
      <c r="D751" s="74">
        <v>11342.41</v>
      </c>
      <c r="E751" s="12">
        <v>1.821</v>
      </c>
      <c r="F751" s="59"/>
      <c r="G751" s="12">
        <f t="shared" si="45"/>
        <v>1.821</v>
      </c>
      <c r="H751" s="12">
        <f t="shared" si="46"/>
        <v>1.0298937537542376</v>
      </c>
      <c r="I751" s="12" t="str">
        <f t="shared" si="47"/>
        <v>Nov 17</v>
      </c>
    </row>
    <row r="752" spans="1:9" x14ac:dyDescent="0.2">
      <c r="A752" s="76">
        <v>43055</v>
      </c>
      <c r="B752" s="77">
        <f t="shared" si="44"/>
        <v>0.50901264505169896</v>
      </c>
      <c r="C752" s="77">
        <v>22206.599600000001</v>
      </c>
      <c r="D752" s="74">
        <v>11303.44</v>
      </c>
      <c r="E752" s="12">
        <v>1.8380000000000001</v>
      </c>
      <c r="F752" s="59"/>
      <c r="G752" s="12">
        <f t="shared" si="45"/>
        <v>1.8380000000000001</v>
      </c>
      <c r="H752" s="12">
        <f t="shared" si="46"/>
        <v>1.024149781945731</v>
      </c>
      <c r="I752" s="12" t="str">
        <f t="shared" si="47"/>
        <v>Nov 17</v>
      </c>
    </row>
    <row r="753" spans="1:9" x14ac:dyDescent="0.2">
      <c r="A753" s="76">
        <v>43056</v>
      </c>
      <c r="B753" s="77">
        <f t="shared" si="44"/>
        <v>0.50877861068906094</v>
      </c>
      <c r="C753" s="77">
        <v>22092.949199999999</v>
      </c>
      <c r="D753" s="74">
        <v>11240.42</v>
      </c>
      <c r="E753" s="12">
        <v>1.833</v>
      </c>
      <c r="F753" s="59"/>
      <c r="G753" s="12">
        <f t="shared" si="45"/>
        <v>1.833</v>
      </c>
      <c r="H753" s="12">
        <f t="shared" si="46"/>
        <v>1.0236788972952344</v>
      </c>
      <c r="I753" s="12" t="str">
        <f t="shared" si="47"/>
        <v>Nov 17</v>
      </c>
    </row>
    <row r="754" spans="1:9" x14ac:dyDescent="0.2">
      <c r="A754" s="76">
        <v>43059</v>
      </c>
      <c r="B754" s="77">
        <f t="shared" si="44"/>
        <v>0.50723165496805889</v>
      </c>
      <c r="C754" s="77">
        <v>22189.25</v>
      </c>
      <c r="D754" s="74">
        <v>11255.09</v>
      </c>
      <c r="E754" s="12">
        <v>1.8109999999999999</v>
      </c>
      <c r="F754" s="59"/>
      <c r="G754" s="12">
        <f t="shared" si="45"/>
        <v>1.8109999999999999</v>
      </c>
      <c r="H754" s="12">
        <f t="shared" si="46"/>
        <v>1.020566372724881</v>
      </c>
      <c r="I754" s="12" t="str">
        <f t="shared" si="47"/>
        <v>Nov 17</v>
      </c>
    </row>
    <row r="755" spans="1:9" x14ac:dyDescent="0.2">
      <c r="A755" s="76">
        <v>43060</v>
      </c>
      <c r="B755" s="77">
        <f t="shared" si="44"/>
        <v>0.50167201984893284</v>
      </c>
      <c r="C755" s="77">
        <v>22326.4395</v>
      </c>
      <c r="D755" s="74">
        <v>11200.55</v>
      </c>
      <c r="E755" s="12">
        <v>1.7749999999999999</v>
      </c>
      <c r="F755" s="59"/>
      <c r="G755" s="12">
        <f t="shared" si="45"/>
        <v>1.7749999999999999</v>
      </c>
      <c r="H755" s="12">
        <f t="shared" si="46"/>
        <v>1.0093802083922199</v>
      </c>
      <c r="I755" s="12" t="str">
        <f t="shared" si="47"/>
        <v>Nov 17</v>
      </c>
    </row>
    <row r="756" spans="1:9" x14ac:dyDescent="0.2">
      <c r="A756" s="76">
        <v>43061</v>
      </c>
      <c r="B756" s="77">
        <f t="shared" si="44"/>
        <v>0.50713278900757697</v>
      </c>
      <c r="C756" s="77">
        <v>22315.2402</v>
      </c>
      <c r="D756" s="74">
        <v>11316.79</v>
      </c>
      <c r="E756" s="12">
        <v>1.7649999999999999</v>
      </c>
      <c r="F756" s="59"/>
      <c r="G756" s="12">
        <f t="shared" si="45"/>
        <v>1.7649999999999999</v>
      </c>
      <c r="H756" s="12">
        <f t="shared" si="46"/>
        <v>1.0203674512386394</v>
      </c>
      <c r="I756" s="12" t="str">
        <f t="shared" si="47"/>
        <v>Nov 17</v>
      </c>
    </row>
    <row r="757" spans="1:9" x14ac:dyDescent="0.2">
      <c r="A757" s="76">
        <v>43062</v>
      </c>
      <c r="B757" s="77">
        <f t="shared" si="44"/>
        <v>0.50731502653926053</v>
      </c>
      <c r="C757" s="77">
        <v>22397.779299999998</v>
      </c>
      <c r="D757" s="74">
        <v>11362.73</v>
      </c>
      <c r="E757" s="12">
        <v>1.7749999999999999</v>
      </c>
      <c r="F757" s="59"/>
      <c r="G757" s="12">
        <f t="shared" si="45"/>
        <v>1.7749999999999999</v>
      </c>
      <c r="H757" s="12">
        <f t="shared" si="46"/>
        <v>1.0207341190024966</v>
      </c>
      <c r="I757" s="12" t="str">
        <f t="shared" si="47"/>
        <v>Nov 17</v>
      </c>
    </row>
    <row r="758" spans="1:9" x14ac:dyDescent="0.2">
      <c r="A758" s="76">
        <v>43063</v>
      </c>
      <c r="B758" s="77">
        <f t="shared" si="44"/>
        <v>0.51228100181785052</v>
      </c>
      <c r="C758" s="77">
        <v>22416.3105</v>
      </c>
      <c r="D758" s="74">
        <v>11483.45</v>
      </c>
      <c r="E758" s="12">
        <v>1.825</v>
      </c>
      <c r="F758" s="59"/>
      <c r="G758" s="12">
        <f t="shared" si="45"/>
        <v>1.825</v>
      </c>
      <c r="H758" s="12">
        <f t="shared" si="46"/>
        <v>1.0307258206785899</v>
      </c>
      <c r="I758" s="12" t="str">
        <f t="shared" si="47"/>
        <v>Nov 17</v>
      </c>
    </row>
    <row r="759" spans="1:9" x14ac:dyDescent="0.2">
      <c r="A759" s="76">
        <v>43066</v>
      </c>
      <c r="B759" s="77">
        <f t="shared" si="44"/>
        <v>0.51039245732295457</v>
      </c>
      <c r="C759" s="77">
        <v>22176.699199999999</v>
      </c>
      <c r="D759" s="74">
        <v>11318.82</v>
      </c>
      <c r="E759" s="12">
        <v>1.786</v>
      </c>
      <c r="F759" s="59"/>
      <c r="G759" s="12">
        <f t="shared" si="45"/>
        <v>1.786</v>
      </c>
      <c r="H759" s="12">
        <f t="shared" si="46"/>
        <v>1.0269260085296283</v>
      </c>
      <c r="I759" s="12" t="str">
        <f t="shared" si="47"/>
        <v>Nov 17</v>
      </c>
    </row>
    <row r="760" spans="1:9" x14ac:dyDescent="0.2">
      <c r="A760" s="76">
        <v>43067</v>
      </c>
      <c r="B760" s="77">
        <f t="shared" si="44"/>
        <v>0.51100384830374279</v>
      </c>
      <c r="C760" s="77">
        <v>22291.769499999999</v>
      </c>
      <c r="D760" s="74">
        <v>11391.18</v>
      </c>
      <c r="E760" s="12">
        <v>1.778</v>
      </c>
      <c r="F760" s="59"/>
      <c r="G760" s="12">
        <f t="shared" si="45"/>
        <v>1.778</v>
      </c>
      <c r="H760" s="12">
        <f t="shared" si="46"/>
        <v>1.0281561468095806</v>
      </c>
      <c r="I760" s="12" t="str">
        <f t="shared" si="47"/>
        <v>Nov 17</v>
      </c>
    </row>
    <row r="761" spans="1:9" x14ac:dyDescent="0.2">
      <c r="A761" s="76">
        <v>43068</v>
      </c>
      <c r="B761" s="77">
        <f t="shared" si="44"/>
        <v>0.51464575544514046</v>
      </c>
      <c r="C761" s="77">
        <v>22325.9395</v>
      </c>
      <c r="D761" s="74">
        <v>11489.95</v>
      </c>
      <c r="E761" s="12">
        <v>1.792</v>
      </c>
      <c r="F761" s="59"/>
      <c r="G761" s="12">
        <f t="shared" si="45"/>
        <v>1.792</v>
      </c>
      <c r="H761" s="12">
        <f t="shared" si="46"/>
        <v>1.0354837808889858</v>
      </c>
      <c r="I761" s="12" t="str">
        <f t="shared" si="47"/>
        <v>Nov 17</v>
      </c>
    </row>
    <row r="762" spans="1:9" x14ac:dyDescent="0.2">
      <c r="A762" s="76">
        <v>43069</v>
      </c>
      <c r="B762" s="77">
        <f t="shared" si="44"/>
        <v>0.51454985888929694</v>
      </c>
      <c r="C762" s="77">
        <v>22368.289100000002</v>
      </c>
      <c r="D762" s="74">
        <v>11509.6</v>
      </c>
      <c r="E762" s="12">
        <v>1.7410000000000001</v>
      </c>
      <c r="F762" s="59"/>
      <c r="G762" s="12">
        <f t="shared" si="45"/>
        <v>1.7410000000000001</v>
      </c>
      <c r="H762" s="12">
        <f t="shared" si="46"/>
        <v>1.0352908339401994</v>
      </c>
      <c r="I762" s="12" t="str">
        <f t="shared" si="47"/>
        <v>Nov 17</v>
      </c>
    </row>
    <row r="763" spans="1:9" x14ac:dyDescent="0.2">
      <c r="A763" s="76">
        <v>43070</v>
      </c>
      <c r="B763" s="77">
        <f t="shared" si="44"/>
        <v>0.51452314998164572</v>
      </c>
      <c r="C763" s="77">
        <v>22106.099600000001</v>
      </c>
      <c r="D763" s="74">
        <v>11374.1</v>
      </c>
      <c r="E763" s="12">
        <v>1.7030000000000001</v>
      </c>
      <c r="F763" s="59"/>
      <c r="G763" s="12">
        <f t="shared" si="45"/>
        <v>1.7030000000000001</v>
      </c>
      <c r="H763" s="12">
        <f t="shared" si="46"/>
        <v>1.0352370947606073</v>
      </c>
      <c r="I763" s="12" t="str">
        <f t="shared" si="47"/>
        <v>Dec 17</v>
      </c>
    </row>
    <row r="764" spans="1:9" x14ac:dyDescent="0.2">
      <c r="A764" s="76">
        <v>43073</v>
      </c>
      <c r="B764" s="77">
        <f t="shared" si="44"/>
        <v>0.51377219360173598</v>
      </c>
      <c r="C764" s="77">
        <v>22362.109400000001</v>
      </c>
      <c r="D764" s="74">
        <v>11489.03</v>
      </c>
      <c r="E764" s="12">
        <v>1.7270000000000001</v>
      </c>
      <c r="F764" s="59"/>
      <c r="G764" s="12">
        <f t="shared" si="45"/>
        <v>1.7270000000000001</v>
      </c>
      <c r="H764" s="12">
        <f t="shared" si="46"/>
        <v>1.0337261464173551</v>
      </c>
      <c r="I764" s="12" t="str">
        <f t="shared" si="47"/>
        <v>Dec 17</v>
      </c>
    </row>
    <row r="765" spans="1:9" x14ac:dyDescent="0.2">
      <c r="A765" s="76">
        <v>43074</v>
      </c>
      <c r="B765" s="77">
        <f t="shared" si="44"/>
        <v>0.51176173706194872</v>
      </c>
      <c r="C765" s="77">
        <v>22416.3105</v>
      </c>
      <c r="D765" s="74">
        <v>11471.81</v>
      </c>
      <c r="E765" s="12">
        <v>1.7070000000000001</v>
      </c>
      <c r="F765" s="59"/>
      <c r="G765" s="12">
        <f t="shared" si="45"/>
        <v>1.7070000000000001</v>
      </c>
      <c r="H765" s="12">
        <f t="shared" si="46"/>
        <v>1.029681043320505</v>
      </c>
      <c r="I765" s="12" t="str">
        <f t="shared" si="47"/>
        <v>Dec 17</v>
      </c>
    </row>
    <row r="766" spans="1:9" x14ac:dyDescent="0.2">
      <c r="A766" s="76">
        <v>43075</v>
      </c>
      <c r="B766" s="77">
        <f t="shared" si="44"/>
        <v>0.50944356983955452</v>
      </c>
      <c r="C766" s="77">
        <v>22307.279299999998</v>
      </c>
      <c r="D766" s="74">
        <v>11364.3</v>
      </c>
      <c r="E766" s="12">
        <v>1.7190000000000001</v>
      </c>
      <c r="F766" s="59"/>
      <c r="G766" s="12">
        <f t="shared" si="45"/>
        <v>1.7190000000000001</v>
      </c>
      <c r="H766" s="12">
        <f t="shared" si="46"/>
        <v>1.0250168164522557</v>
      </c>
      <c r="I766" s="12" t="str">
        <f t="shared" si="47"/>
        <v>Dec 17</v>
      </c>
    </row>
    <row r="767" spans="1:9" x14ac:dyDescent="0.2">
      <c r="A767" s="76">
        <v>43076</v>
      </c>
      <c r="B767" s="77">
        <f t="shared" si="44"/>
        <v>0.51411763225571383</v>
      </c>
      <c r="C767" s="77">
        <v>22459.5098</v>
      </c>
      <c r="D767" s="74">
        <v>11546.83</v>
      </c>
      <c r="E767" s="12">
        <v>1.6739999999999999</v>
      </c>
      <c r="F767" s="59"/>
      <c r="G767" s="12">
        <f t="shared" si="45"/>
        <v>1.6739999999999999</v>
      </c>
      <c r="H767" s="12">
        <f t="shared" si="46"/>
        <v>1.0344211800782794</v>
      </c>
      <c r="I767" s="12" t="str">
        <f t="shared" si="47"/>
        <v>Dec 17</v>
      </c>
    </row>
    <row r="768" spans="1:9" x14ac:dyDescent="0.2">
      <c r="A768" s="76">
        <v>43077</v>
      </c>
      <c r="B768" s="77">
        <f t="shared" si="44"/>
        <v>0.52217678131267398</v>
      </c>
      <c r="C768" s="77">
        <v>22773.800800000001</v>
      </c>
      <c r="D768" s="74">
        <v>11891.95</v>
      </c>
      <c r="E768" s="12">
        <v>1.643</v>
      </c>
      <c r="F768" s="59"/>
      <c r="G768" s="12">
        <f t="shared" si="45"/>
        <v>1.643</v>
      </c>
      <c r="H768" s="12">
        <f t="shared" si="46"/>
        <v>1.0506364466921678</v>
      </c>
      <c r="I768" s="12" t="str">
        <f t="shared" si="47"/>
        <v>Dec 17</v>
      </c>
    </row>
    <row r="769" spans="1:10" x14ac:dyDescent="0.2">
      <c r="A769" s="76">
        <v>43080</v>
      </c>
      <c r="B769" s="77">
        <f t="shared" si="44"/>
        <v>0.51863162105313165</v>
      </c>
      <c r="C769" s="77">
        <v>22690.980500000001</v>
      </c>
      <c r="D769" s="74">
        <v>11768.26</v>
      </c>
      <c r="E769" s="12">
        <v>1.653</v>
      </c>
      <c r="F769" s="59"/>
      <c r="G769" s="12">
        <f t="shared" si="45"/>
        <v>1.653</v>
      </c>
      <c r="H769" s="12">
        <f t="shared" si="46"/>
        <v>1.0435034704447819</v>
      </c>
      <c r="I769" s="12" t="str">
        <f t="shared" si="47"/>
        <v>Dec 17</v>
      </c>
    </row>
    <row r="770" spans="1:10" x14ac:dyDescent="0.2">
      <c r="A770" s="76">
        <v>43081</v>
      </c>
      <c r="B770" s="77">
        <f t="shared" si="44"/>
        <v>0.51642031902898822</v>
      </c>
      <c r="C770" s="77">
        <v>22727.320299999999</v>
      </c>
      <c r="D770" s="74">
        <v>11736.85</v>
      </c>
      <c r="E770" s="12">
        <v>1.704</v>
      </c>
      <c r="F770" s="59"/>
      <c r="G770" s="12">
        <f t="shared" si="45"/>
        <v>1.704</v>
      </c>
      <c r="H770" s="12">
        <f t="shared" si="46"/>
        <v>1.0390542597859529</v>
      </c>
      <c r="I770" s="12" t="str">
        <f t="shared" si="47"/>
        <v>Dec 17</v>
      </c>
    </row>
    <row r="771" spans="1:10" x14ac:dyDescent="0.2">
      <c r="A771" s="76">
        <v>43082</v>
      </c>
      <c r="B771" s="77">
        <f t="shared" si="44"/>
        <v>0.50872292843772593</v>
      </c>
      <c r="C771" s="77">
        <v>22400.1895</v>
      </c>
      <c r="D771" s="74">
        <v>11395.49</v>
      </c>
      <c r="E771" s="12">
        <v>1.78</v>
      </c>
      <c r="F771" s="59"/>
      <c r="G771" s="12">
        <f t="shared" si="45"/>
        <v>1.78</v>
      </c>
      <c r="H771" s="12">
        <f t="shared" si="46"/>
        <v>1.023566862818061</v>
      </c>
      <c r="I771" s="12" t="str">
        <f t="shared" si="47"/>
        <v>Dec 17</v>
      </c>
    </row>
    <row r="772" spans="1:10" x14ac:dyDescent="0.2">
      <c r="A772" s="76">
        <v>43083</v>
      </c>
      <c r="B772" s="77">
        <f t="shared" ref="B772:B835" si="48">D772/C772</f>
        <v>0.50635821700904737</v>
      </c>
      <c r="C772" s="77">
        <v>22191.7402</v>
      </c>
      <c r="D772" s="74">
        <v>11236.97</v>
      </c>
      <c r="E772" s="12">
        <v>1.7909999999999999</v>
      </c>
      <c r="F772" s="59"/>
      <c r="G772" s="12">
        <f t="shared" ref="G772:G835" si="49">E772</f>
        <v>1.7909999999999999</v>
      </c>
      <c r="H772" s="12">
        <f t="shared" ref="H772:H835" si="50">B772/$J$1</f>
        <v>1.0188089875126258</v>
      </c>
      <c r="I772" s="12" t="str">
        <f t="shared" ref="I772:I835" si="51">TEXT(A772, "mmm") &amp; " " &amp; TEXT(A772, "yy")</f>
        <v>Dec 17</v>
      </c>
    </row>
    <row r="773" spans="1:10" x14ac:dyDescent="0.2">
      <c r="A773" s="76">
        <v>43084</v>
      </c>
      <c r="B773" s="77">
        <f t="shared" si="48"/>
        <v>0.50292841203490035</v>
      </c>
      <c r="C773" s="77">
        <v>22094.039100000002</v>
      </c>
      <c r="D773" s="74">
        <v>11111.72</v>
      </c>
      <c r="E773" s="12">
        <v>1.8120000000000001</v>
      </c>
      <c r="F773" s="59"/>
      <c r="G773" s="12">
        <f t="shared" si="49"/>
        <v>1.8120000000000001</v>
      </c>
      <c r="H773" s="12">
        <f t="shared" si="50"/>
        <v>1.01190810980254</v>
      </c>
      <c r="I773" s="12" t="str">
        <f t="shared" si="51"/>
        <v>Dec 17</v>
      </c>
    </row>
    <row r="774" spans="1:10" x14ac:dyDescent="0.2">
      <c r="A774" s="76">
        <v>43087</v>
      </c>
      <c r="B774" s="77">
        <f t="shared" si="48"/>
        <v>0.50120789239225361</v>
      </c>
      <c r="C774" s="77">
        <v>22390.529299999998</v>
      </c>
      <c r="D774" s="74">
        <v>11222.31</v>
      </c>
      <c r="E774" s="12">
        <v>1.8</v>
      </c>
      <c r="F774" s="59"/>
      <c r="G774" s="12">
        <f t="shared" si="49"/>
        <v>1.8</v>
      </c>
      <c r="H774" s="12">
        <f t="shared" si="50"/>
        <v>1.0084463690501644</v>
      </c>
      <c r="I774" s="12" t="str">
        <f t="shared" si="51"/>
        <v>Dec 17</v>
      </c>
    </row>
    <row r="775" spans="1:10" x14ac:dyDescent="0.2">
      <c r="A775" s="76">
        <v>43088</v>
      </c>
      <c r="B775" s="77">
        <f t="shared" si="48"/>
        <v>0.50420492808998396</v>
      </c>
      <c r="C775" s="77">
        <v>22274.970700000002</v>
      </c>
      <c r="D775" s="74">
        <v>11231.15</v>
      </c>
      <c r="E775" s="12">
        <v>1.89</v>
      </c>
      <c r="F775" s="59"/>
      <c r="G775" s="12">
        <f t="shared" si="49"/>
        <v>1.89</v>
      </c>
      <c r="H775" s="12">
        <f t="shared" si="50"/>
        <v>1.0144765010835293</v>
      </c>
      <c r="I775" s="12" t="str">
        <f t="shared" si="51"/>
        <v>Dec 17</v>
      </c>
    </row>
    <row r="776" spans="1:10" x14ac:dyDescent="0.2">
      <c r="A776" s="76">
        <v>43089</v>
      </c>
      <c r="B776" s="77">
        <f t="shared" si="48"/>
        <v>0.50170987778259934</v>
      </c>
      <c r="C776" s="77">
        <v>22109.650399999999</v>
      </c>
      <c r="D776" s="74">
        <v>11092.63</v>
      </c>
      <c r="E776" s="12">
        <v>1.94</v>
      </c>
      <c r="F776" s="59"/>
      <c r="G776" s="12">
        <f t="shared" si="49"/>
        <v>1.94</v>
      </c>
      <c r="H776" s="12">
        <f t="shared" si="50"/>
        <v>1.0094563797700558</v>
      </c>
      <c r="I776" s="12" t="str">
        <f t="shared" si="51"/>
        <v>Dec 17</v>
      </c>
    </row>
    <row r="777" spans="1:10" x14ac:dyDescent="0.2">
      <c r="A777" s="76">
        <v>43090</v>
      </c>
      <c r="B777" s="77">
        <f t="shared" si="48"/>
        <v>0.50388732141050574</v>
      </c>
      <c r="C777" s="77">
        <v>22240.25</v>
      </c>
      <c r="D777" s="74">
        <v>11206.58</v>
      </c>
      <c r="E777" s="12">
        <v>1.9059999999999999</v>
      </c>
      <c r="F777" s="59"/>
      <c r="G777" s="12">
        <f t="shared" si="49"/>
        <v>1.9059999999999999</v>
      </c>
      <c r="H777" s="12">
        <f t="shared" si="50"/>
        <v>1.0138374662487482</v>
      </c>
      <c r="I777" s="12" t="str">
        <f t="shared" si="51"/>
        <v>Dec 17</v>
      </c>
    </row>
    <row r="778" spans="1:10" x14ac:dyDescent="0.2">
      <c r="A778" s="76">
        <v>43091</v>
      </c>
      <c r="B778" s="77">
        <f t="shared" si="48"/>
        <v>0.5013613638994423</v>
      </c>
      <c r="C778" s="77">
        <v>22209.050800000001</v>
      </c>
      <c r="D778" s="74">
        <v>11134.76</v>
      </c>
      <c r="E778" s="12">
        <v>1.907</v>
      </c>
      <c r="F778" s="59"/>
      <c r="G778" s="12">
        <f t="shared" si="49"/>
        <v>1.907</v>
      </c>
      <c r="H778" s="12">
        <f t="shared" si="50"/>
        <v>1.0087551586493033</v>
      </c>
      <c r="I778" s="12" t="str">
        <f t="shared" si="51"/>
        <v>Dec 17</v>
      </c>
    </row>
    <row r="779" spans="1:10" x14ac:dyDescent="0.2">
      <c r="A779" s="76">
        <v>43094</v>
      </c>
      <c r="B779" s="77" t="e">
        <f t="shared" si="48"/>
        <v>#N/A</v>
      </c>
      <c r="C779" s="12" t="e">
        <f>NA()</f>
        <v>#N/A</v>
      </c>
      <c r="D779" s="74" t="e">
        <v>#N/A</v>
      </c>
      <c r="E779" s="12">
        <v>1.907</v>
      </c>
      <c r="F779" s="59"/>
      <c r="G779" s="12">
        <f t="shared" si="49"/>
        <v>1.907</v>
      </c>
      <c r="H779" s="12" t="e">
        <f t="shared" si="50"/>
        <v>#N/A</v>
      </c>
      <c r="I779" s="12" t="str">
        <f t="shared" si="51"/>
        <v>Dec 17</v>
      </c>
    </row>
    <row r="780" spans="1:10" x14ac:dyDescent="0.2">
      <c r="A780" s="76">
        <v>43095</v>
      </c>
      <c r="B780" s="77" t="e">
        <f t="shared" si="48"/>
        <v>#N/A</v>
      </c>
      <c r="C780" s="12" t="e">
        <f>NA()</f>
        <v>#N/A</v>
      </c>
      <c r="D780" s="74" t="e">
        <v>#N/A</v>
      </c>
      <c r="E780" s="12">
        <v>1.907</v>
      </c>
      <c r="F780" s="59"/>
      <c r="G780" s="12">
        <f t="shared" si="49"/>
        <v>1.907</v>
      </c>
      <c r="H780" s="12" t="e">
        <f t="shared" si="50"/>
        <v>#N/A</v>
      </c>
      <c r="I780" s="12" t="str">
        <f t="shared" si="51"/>
        <v>Dec 17</v>
      </c>
    </row>
    <row r="781" spans="1:10" x14ac:dyDescent="0.2">
      <c r="A781" s="76">
        <v>43096</v>
      </c>
      <c r="B781" s="77">
        <f t="shared" si="48"/>
        <v>0.49940162205589195</v>
      </c>
      <c r="C781" s="77">
        <v>22201.269499999999</v>
      </c>
      <c r="D781" s="74">
        <v>11087.35</v>
      </c>
      <c r="E781" s="12">
        <v>1.909</v>
      </c>
      <c r="F781" s="59"/>
      <c r="G781" s="12">
        <f t="shared" si="49"/>
        <v>1.909</v>
      </c>
      <c r="H781" s="12">
        <f t="shared" si="50"/>
        <v>1.0048120951493029</v>
      </c>
      <c r="I781" s="12" t="str">
        <f t="shared" si="51"/>
        <v>Dec 17</v>
      </c>
    </row>
    <row r="782" spans="1:10" x14ac:dyDescent="0.2">
      <c r="A782" s="76">
        <v>43097</v>
      </c>
      <c r="B782" s="77">
        <f t="shared" si="48"/>
        <v>0.50037138550998528</v>
      </c>
      <c r="C782" s="77">
        <v>22120.949199999999</v>
      </c>
      <c r="D782" s="74">
        <v>11068.69</v>
      </c>
      <c r="E782" s="12">
        <v>1.948</v>
      </c>
      <c r="F782" s="59"/>
      <c r="G782" s="12">
        <f t="shared" si="49"/>
        <v>1.948</v>
      </c>
      <c r="H782" s="12">
        <f t="shared" si="50"/>
        <v>1.0067632903498618</v>
      </c>
      <c r="I782" s="12" t="str">
        <f t="shared" si="51"/>
        <v>Dec 17</v>
      </c>
    </row>
    <row r="783" spans="1:10" x14ac:dyDescent="0.2">
      <c r="A783" s="76">
        <v>43098</v>
      </c>
      <c r="B783" s="77">
        <f t="shared" si="48"/>
        <v>0.50003844263658037</v>
      </c>
      <c r="C783" s="77">
        <v>21853.339800000002</v>
      </c>
      <c r="D783" s="74">
        <v>10927.51</v>
      </c>
      <c r="E783" s="12">
        <v>1.998</v>
      </c>
      <c r="F783" s="59"/>
      <c r="G783" s="12">
        <f t="shared" si="49"/>
        <v>1.998</v>
      </c>
      <c r="H783" s="12">
        <f t="shared" si="50"/>
        <v>1.0060933986005842</v>
      </c>
      <c r="I783" s="12" t="str">
        <f t="shared" si="51"/>
        <v>Dec 17</v>
      </c>
    </row>
    <row r="784" spans="1:10" x14ac:dyDescent="0.2">
      <c r="A784" s="76">
        <v>43102</v>
      </c>
      <c r="B784" s="77">
        <f t="shared" si="48"/>
        <v>0.50043121221880538</v>
      </c>
      <c r="C784" s="77">
        <v>21845.160199999998</v>
      </c>
      <c r="D784" s="74">
        <v>10932</v>
      </c>
      <c r="E784" s="12">
        <v>2.0990000000000002</v>
      </c>
      <c r="F784" s="59"/>
      <c r="G784" s="12">
        <f t="shared" si="49"/>
        <v>2.0990000000000002</v>
      </c>
      <c r="H784" s="12">
        <f t="shared" si="50"/>
        <v>1.0068836636085385</v>
      </c>
      <c r="I784" s="12" t="str">
        <f t="shared" si="51"/>
        <v>Jan 18</v>
      </c>
      <c r="J784" s="12" t="str">
        <f>TEXT(A784, "mmm") &amp; " " &amp; TEXT(A784, "yyyy")</f>
        <v>Jan 2018</v>
      </c>
    </row>
    <row r="785" spans="1:10" x14ac:dyDescent="0.2">
      <c r="A785" s="76">
        <v>43103</v>
      </c>
      <c r="B785" s="77">
        <f t="shared" si="48"/>
        <v>0.49901571866735239</v>
      </c>
      <c r="C785" s="77">
        <v>21904.5605</v>
      </c>
      <c r="D785" s="74">
        <v>10930.72</v>
      </c>
      <c r="E785" s="12">
        <v>2.0680000000000001</v>
      </c>
      <c r="F785" s="59"/>
      <c r="G785" s="12">
        <f t="shared" si="49"/>
        <v>2.0680000000000001</v>
      </c>
      <c r="H785" s="12">
        <f t="shared" si="50"/>
        <v>1.0040356451434591</v>
      </c>
      <c r="I785" s="12" t="str">
        <f t="shared" si="51"/>
        <v>Jan 18</v>
      </c>
      <c r="J785" s="12" t="str">
        <f>TEXT(A785, "mmm") &amp; " " &amp; TEXT(A785, "yy")</f>
        <v>Jan 18</v>
      </c>
    </row>
    <row r="786" spans="1:10" x14ac:dyDescent="0.2">
      <c r="A786" s="76">
        <v>43104</v>
      </c>
      <c r="B786" s="77">
        <f t="shared" si="48"/>
        <v>0.49977809963782682</v>
      </c>
      <c r="C786" s="77">
        <v>22512.1309</v>
      </c>
      <c r="D786" s="74">
        <v>11251.07</v>
      </c>
      <c r="E786" s="12">
        <v>2.0110000000000001</v>
      </c>
      <c r="F786" s="59"/>
      <c r="G786" s="12">
        <f t="shared" si="49"/>
        <v>2.0110000000000001</v>
      </c>
      <c r="H786" s="12">
        <f t="shared" si="50"/>
        <v>1.0055695801296749</v>
      </c>
      <c r="I786" s="12" t="str">
        <f t="shared" si="51"/>
        <v>Jan 18</v>
      </c>
      <c r="J786" s="12" t="str">
        <f t="shared" ref="J786:J849" si="52">TEXT(A786, "mmm") &amp; " " &amp; TEXT(A786, "yy")</f>
        <v>Jan 18</v>
      </c>
    </row>
    <row r="787" spans="1:10" x14ac:dyDescent="0.2">
      <c r="A787" s="76">
        <v>43105</v>
      </c>
      <c r="B787" s="77">
        <f t="shared" si="48"/>
        <v>0.49344553839270938</v>
      </c>
      <c r="C787" s="77">
        <v>22762.289100000002</v>
      </c>
      <c r="D787" s="74">
        <v>11231.95</v>
      </c>
      <c r="E787" s="12">
        <v>1.994</v>
      </c>
      <c r="F787" s="59"/>
      <c r="G787" s="12">
        <f t="shared" si="49"/>
        <v>1.994</v>
      </c>
      <c r="H787" s="12">
        <f t="shared" si="50"/>
        <v>0.99282826361938203</v>
      </c>
      <c r="I787" s="12" t="str">
        <f t="shared" si="51"/>
        <v>Jan 18</v>
      </c>
      <c r="J787" s="12" t="str">
        <f t="shared" si="52"/>
        <v>Jan 18</v>
      </c>
    </row>
    <row r="788" spans="1:10" x14ac:dyDescent="0.2">
      <c r="A788" s="76">
        <v>43108</v>
      </c>
      <c r="B788" s="77">
        <f t="shared" si="48"/>
        <v>0.49292931167606036</v>
      </c>
      <c r="C788" s="77">
        <v>22845.6895</v>
      </c>
      <c r="D788" s="74">
        <v>11261.31</v>
      </c>
      <c r="E788" s="12">
        <v>1.9770000000000001</v>
      </c>
      <c r="F788" s="59"/>
      <c r="G788" s="12">
        <f t="shared" si="49"/>
        <v>1.9770000000000001</v>
      </c>
      <c r="H788" s="12">
        <f t="shared" si="50"/>
        <v>0.99178959889379958</v>
      </c>
      <c r="I788" s="12" t="str">
        <f t="shared" si="51"/>
        <v>Jan 18</v>
      </c>
      <c r="J788" s="12" t="str">
        <f t="shared" si="52"/>
        <v>Jan 18</v>
      </c>
    </row>
    <row r="789" spans="1:10" x14ac:dyDescent="0.2">
      <c r="A789" s="76">
        <v>43109</v>
      </c>
      <c r="B789" s="77">
        <f t="shared" si="48"/>
        <v>0.49437294676254995</v>
      </c>
      <c r="C789" s="77">
        <v>23004.980500000001</v>
      </c>
      <c r="D789" s="74">
        <v>11373.04</v>
      </c>
      <c r="E789" s="12">
        <v>2.028</v>
      </c>
      <c r="F789" s="59"/>
      <c r="G789" s="12">
        <f t="shared" si="49"/>
        <v>2.028</v>
      </c>
      <c r="H789" s="12">
        <f t="shared" si="50"/>
        <v>0.99469423903075993</v>
      </c>
      <c r="I789" s="12" t="str">
        <f t="shared" si="51"/>
        <v>Jan 18</v>
      </c>
      <c r="J789" s="12" t="str">
        <f t="shared" si="52"/>
        <v>Jan 18</v>
      </c>
    </row>
    <row r="790" spans="1:10" x14ac:dyDescent="0.2">
      <c r="A790" s="76">
        <v>43110</v>
      </c>
      <c r="B790" s="77">
        <f t="shared" si="48"/>
        <v>0.50880322811782663</v>
      </c>
      <c r="C790" s="77">
        <v>23157.419900000001</v>
      </c>
      <c r="D790" s="74">
        <v>11782.57</v>
      </c>
      <c r="E790" s="12">
        <v>2.0379999999999998</v>
      </c>
      <c r="F790" s="59"/>
      <c r="G790" s="12">
        <f t="shared" si="49"/>
        <v>2.0379999999999998</v>
      </c>
      <c r="H790" s="12">
        <f t="shared" si="50"/>
        <v>1.0237284283521688</v>
      </c>
      <c r="I790" s="12" t="str">
        <f t="shared" si="51"/>
        <v>Jan 18</v>
      </c>
      <c r="J790" s="12" t="str">
        <f t="shared" si="52"/>
        <v>Jan 18</v>
      </c>
    </row>
    <row r="791" spans="1:10" x14ac:dyDescent="0.2">
      <c r="A791" s="76">
        <v>43111</v>
      </c>
      <c r="B791" s="77">
        <f t="shared" si="48"/>
        <v>0.51135967169093732</v>
      </c>
      <c r="C791" s="77">
        <v>23305.2598</v>
      </c>
      <c r="D791" s="74">
        <v>11917.37</v>
      </c>
      <c r="E791" s="12">
        <v>2.0579999999999998</v>
      </c>
      <c r="F791" s="59"/>
      <c r="G791" s="12">
        <f t="shared" si="49"/>
        <v>2.0579999999999998</v>
      </c>
      <c r="H791" s="12">
        <f t="shared" si="50"/>
        <v>1.028872074887103</v>
      </c>
      <c r="I791" s="12" t="str">
        <f t="shared" si="51"/>
        <v>Jan 18</v>
      </c>
      <c r="J791" s="12" t="str">
        <f t="shared" si="52"/>
        <v>Jan 18</v>
      </c>
    </row>
    <row r="792" spans="1:10" x14ac:dyDescent="0.2">
      <c r="A792" s="76">
        <v>43112</v>
      </c>
      <c r="B792" s="77">
        <f t="shared" si="48"/>
        <v>0.51345143983779895</v>
      </c>
      <c r="C792" s="77">
        <v>23429.830099999999</v>
      </c>
      <c r="D792" s="74">
        <v>12030.08</v>
      </c>
      <c r="E792" s="12">
        <v>1.9910000000000001</v>
      </c>
      <c r="F792" s="59"/>
      <c r="G792" s="12">
        <f t="shared" si="49"/>
        <v>1.9910000000000001</v>
      </c>
      <c r="H792" s="12">
        <f t="shared" si="50"/>
        <v>1.0330807795476165</v>
      </c>
      <c r="I792" s="12" t="str">
        <f t="shared" si="51"/>
        <v>Jan 18</v>
      </c>
      <c r="J792" s="12" t="str">
        <f t="shared" si="52"/>
        <v>Jan 18</v>
      </c>
    </row>
    <row r="793" spans="1:10" x14ac:dyDescent="0.2">
      <c r="A793" s="76">
        <v>43115</v>
      </c>
      <c r="B793" s="77">
        <f t="shared" si="48"/>
        <v>0.51211731409690331</v>
      </c>
      <c r="C793" s="77">
        <v>23543.550800000001</v>
      </c>
      <c r="D793" s="74">
        <v>12057.06</v>
      </c>
      <c r="E793" s="12">
        <v>1.996</v>
      </c>
      <c r="F793" s="59"/>
      <c r="G793" s="12">
        <f t="shared" si="49"/>
        <v>1.996</v>
      </c>
      <c r="H793" s="12">
        <f t="shared" si="50"/>
        <v>1.0303964757294124</v>
      </c>
      <c r="I793" s="12" t="str">
        <f t="shared" si="51"/>
        <v>Jan 18</v>
      </c>
      <c r="J793" s="12" t="str">
        <f t="shared" si="52"/>
        <v>Jan 18</v>
      </c>
    </row>
    <row r="794" spans="1:10" x14ac:dyDescent="0.2">
      <c r="A794" s="76">
        <v>43116</v>
      </c>
      <c r="B794" s="77">
        <f t="shared" si="48"/>
        <v>0.50925676801807584</v>
      </c>
      <c r="C794" s="77">
        <v>23495.279299999998</v>
      </c>
      <c r="D794" s="74">
        <v>11965.13</v>
      </c>
      <c r="E794" s="12">
        <v>1.968</v>
      </c>
      <c r="F794" s="59"/>
      <c r="G794" s="12">
        <f t="shared" si="49"/>
        <v>1.968</v>
      </c>
      <c r="H794" s="12">
        <f t="shared" si="50"/>
        <v>1.0246409651908102</v>
      </c>
      <c r="I794" s="12" t="str">
        <f t="shared" si="51"/>
        <v>Jan 18</v>
      </c>
      <c r="J794" s="12" t="str">
        <f t="shared" si="52"/>
        <v>Jan 18</v>
      </c>
    </row>
    <row r="795" spans="1:10" x14ac:dyDescent="0.2">
      <c r="A795" s="76">
        <v>43117</v>
      </c>
      <c r="B795" s="77">
        <f t="shared" si="48"/>
        <v>0.51119322750943663</v>
      </c>
      <c r="C795" s="77">
        <v>23514.669900000001</v>
      </c>
      <c r="D795" s="74">
        <v>12020.54</v>
      </c>
      <c r="E795" s="12">
        <v>1.988</v>
      </c>
      <c r="F795" s="59"/>
      <c r="G795" s="12">
        <f t="shared" si="49"/>
        <v>1.988</v>
      </c>
      <c r="H795" s="12">
        <f t="shared" si="50"/>
        <v>1.0285371838508053</v>
      </c>
      <c r="I795" s="12" t="str">
        <f t="shared" si="51"/>
        <v>Jan 18</v>
      </c>
      <c r="J795" s="12" t="str">
        <f t="shared" si="52"/>
        <v>Jan 18</v>
      </c>
    </row>
    <row r="796" spans="1:10" x14ac:dyDescent="0.2">
      <c r="A796" s="76">
        <v>43118</v>
      </c>
      <c r="B796" s="77">
        <f t="shared" si="48"/>
        <v>0.51330571162593008</v>
      </c>
      <c r="C796" s="77">
        <v>23630.8105</v>
      </c>
      <c r="D796" s="74">
        <v>12129.83</v>
      </c>
      <c r="E796" s="12">
        <v>1.9790000000000001</v>
      </c>
      <c r="F796" s="59"/>
      <c r="G796" s="12">
        <f t="shared" si="49"/>
        <v>1.9790000000000001</v>
      </c>
      <c r="H796" s="12">
        <f t="shared" si="50"/>
        <v>1.0327875697072328</v>
      </c>
      <c r="I796" s="12" t="str">
        <f t="shared" si="51"/>
        <v>Jan 18</v>
      </c>
      <c r="J796" s="12" t="str">
        <f t="shared" si="52"/>
        <v>Jan 18</v>
      </c>
    </row>
    <row r="797" spans="1:10" x14ac:dyDescent="0.2">
      <c r="A797" s="76">
        <v>43119</v>
      </c>
      <c r="B797" s="77">
        <f t="shared" si="48"/>
        <v>0.50920786634485227</v>
      </c>
      <c r="C797" s="77">
        <v>23749.220700000002</v>
      </c>
      <c r="D797" s="74">
        <v>12093.29</v>
      </c>
      <c r="E797" s="12">
        <v>1.958</v>
      </c>
      <c r="F797" s="59"/>
      <c r="G797" s="12">
        <f t="shared" si="49"/>
        <v>1.958</v>
      </c>
      <c r="H797" s="12">
        <f t="shared" si="50"/>
        <v>1.0245425734544642</v>
      </c>
      <c r="I797" s="12" t="str">
        <f t="shared" si="51"/>
        <v>Jan 18</v>
      </c>
      <c r="J797" s="12" t="str">
        <f t="shared" si="52"/>
        <v>Jan 18</v>
      </c>
    </row>
    <row r="798" spans="1:10" x14ac:dyDescent="0.2">
      <c r="A798" s="76">
        <v>43122</v>
      </c>
      <c r="B798" s="77">
        <f t="shared" si="48"/>
        <v>0.5155570261365594</v>
      </c>
      <c r="C798" s="77">
        <v>23890.179700000001</v>
      </c>
      <c r="D798" s="74">
        <v>12316.75</v>
      </c>
      <c r="E798" s="12">
        <v>1.917</v>
      </c>
      <c r="F798" s="59"/>
      <c r="G798" s="12">
        <f t="shared" si="49"/>
        <v>1.917</v>
      </c>
      <c r="H798" s="12">
        <f t="shared" si="50"/>
        <v>1.0373172867733347</v>
      </c>
      <c r="I798" s="12" t="str">
        <f t="shared" si="51"/>
        <v>Jan 18</v>
      </c>
      <c r="J798" s="12" t="str">
        <f t="shared" si="52"/>
        <v>Jan 18</v>
      </c>
    </row>
    <row r="799" spans="1:10" x14ac:dyDescent="0.2">
      <c r="A799" s="76">
        <v>43123</v>
      </c>
      <c r="B799" s="77">
        <f t="shared" si="48"/>
        <v>0.51629889357205128</v>
      </c>
      <c r="C799" s="77">
        <v>23836.599600000001</v>
      </c>
      <c r="D799" s="74">
        <v>12306.81</v>
      </c>
      <c r="E799" s="12">
        <v>1.89</v>
      </c>
      <c r="F799" s="59"/>
      <c r="G799" s="12">
        <f t="shared" si="49"/>
        <v>1.89</v>
      </c>
      <c r="H799" s="12">
        <f t="shared" si="50"/>
        <v>1.0388099478686488</v>
      </c>
      <c r="I799" s="12" t="str">
        <f t="shared" si="51"/>
        <v>Jan 18</v>
      </c>
      <c r="J799" s="12" t="str">
        <f t="shared" si="52"/>
        <v>Jan 18</v>
      </c>
    </row>
    <row r="800" spans="1:10" x14ac:dyDescent="0.2">
      <c r="A800" s="76">
        <v>43124</v>
      </c>
      <c r="B800" s="77">
        <f t="shared" si="48"/>
        <v>0.51848865479950101</v>
      </c>
      <c r="C800" s="77">
        <v>23622.6191</v>
      </c>
      <c r="D800" s="74">
        <v>12248.06</v>
      </c>
      <c r="E800" s="12">
        <v>1.9079999999999999</v>
      </c>
      <c r="F800" s="59"/>
      <c r="G800" s="12">
        <f t="shared" si="49"/>
        <v>1.9079999999999999</v>
      </c>
      <c r="H800" s="12">
        <f t="shared" si="50"/>
        <v>1.0432158177530366</v>
      </c>
      <c r="I800" s="12" t="str">
        <f t="shared" si="51"/>
        <v>Jan 18</v>
      </c>
      <c r="J800" s="12" t="str">
        <f t="shared" si="52"/>
        <v>Jan 18</v>
      </c>
    </row>
    <row r="801" spans="1:10" x14ac:dyDescent="0.2">
      <c r="A801" s="76">
        <v>43125</v>
      </c>
      <c r="B801" s="77">
        <f t="shared" si="48"/>
        <v>0.52425081557881748</v>
      </c>
      <c r="C801" s="77">
        <v>23719.8105</v>
      </c>
      <c r="D801" s="74">
        <v>12435.13</v>
      </c>
      <c r="E801" s="12">
        <v>1.958</v>
      </c>
      <c r="F801" s="59"/>
      <c r="G801" s="12">
        <f t="shared" si="49"/>
        <v>1.958</v>
      </c>
      <c r="H801" s="12">
        <f t="shared" si="50"/>
        <v>1.0548094702153912</v>
      </c>
      <c r="I801" s="12" t="str">
        <f t="shared" si="51"/>
        <v>Jan 18</v>
      </c>
      <c r="J801" s="12" t="str">
        <f t="shared" si="52"/>
        <v>Jan 18</v>
      </c>
    </row>
    <row r="802" spans="1:10" x14ac:dyDescent="0.2">
      <c r="A802" s="76">
        <v>43126</v>
      </c>
      <c r="B802" s="77">
        <f t="shared" si="48"/>
        <v>0.52276083007319174</v>
      </c>
      <c r="C802" s="77">
        <v>23856.9902</v>
      </c>
      <c r="D802" s="74">
        <v>12471.5</v>
      </c>
      <c r="E802" s="12">
        <v>2.0030000000000001</v>
      </c>
      <c r="F802" s="59"/>
      <c r="G802" s="12">
        <f t="shared" si="49"/>
        <v>2.0030000000000001</v>
      </c>
      <c r="H802" s="12">
        <f t="shared" si="50"/>
        <v>1.0518115715472081</v>
      </c>
      <c r="I802" s="12" t="str">
        <f t="shared" si="51"/>
        <v>Jan 18</v>
      </c>
      <c r="J802" s="12" t="str">
        <f t="shared" si="52"/>
        <v>Jan 18</v>
      </c>
    </row>
    <row r="803" spans="1:10" x14ac:dyDescent="0.2">
      <c r="A803" s="76">
        <v>43129</v>
      </c>
      <c r="B803" s="77">
        <f t="shared" si="48"/>
        <v>0.52489394934719968</v>
      </c>
      <c r="C803" s="77">
        <v>23801.550800000001</v>
      </c>
      <c r="D803" s="74">
        <v>12493.29</v>
      </c>
      <c r="E803" s="12">
        <v>2.0209999999999999</v>
      </c>
      <c r="F803" s="59"/>
      <c r="G803" s="12">
        <f t="shared" si="49"/>
        <v>2.0209999999999999</v>
      </c>
      <c r="H803" s="12">
        <f t="shared" si="50"/>
        <v>1.0561034760029757</v>
      </c>
      <c r="I803" s="12" t="str">
        <f t="shared" si="51"/>
        <v>Jan 18</v>
      </c>
      <c r="J803" s="12" t="str">
        <f t="shared" si="52"/>
        <v>Jan 18</v>
      </c>
    </row>
    <row r="804" spans="1:10" x14ac:dyDescent="0.2">
      <c r="A804" s="76">
        <v>43130</v>
      </c>
      <c r="B804" s="77">
        <f t="shared" si="48"/>
        <v>0.52485209491302764</v>
      </c>
      <c r="C804" s="77">
        <v>23480.919900000001</v>
      </c>
      <c r="D804" s="74">
        <v>12324.01</v>
      </c>
      <c r="E804" s="12">
        <v>2.028</v>
      </c>
      <c r="F804" s="59"/>
      <c r="G804" s="12">
        <f t="shared" si="49"/>
        <v>2.028</v>
      </c>
      <c r="H804" s="12">
        <f t="shared" si="50"/>
        <v>1.0560192635378287</v>
      </c>
      <c r="I804" s="12" t="str">
        <f t="shared" si="51"/>
        <v>Jan 18</v>
      </c>
      <c r="J804" s="12" t="str">
        <f t="shared" si="52"/>
        <v>Jan 18</v>
      </c>
    </row>
    <row r="805" spans="1:10" x14ac:dyDescent="0.2">
      <c r="A805" s="76">
        <v>43131</v>
      </c>
      <c r="B805" s="77">
        <f t="shared" si="48"/>
        <v>0.52655243729857248</v>
      </c>
      <c r="C805" s="77">
        <v>23507.0605</v>
      </c>
      <c r="D805" s="74">
        <v>12377.7</v>
      </c>
      <c r="E805" s="12">
        <v>2.0209999999999999</v>
      </c>
      <c r="F805" s="59"/>
      <c r="G805" s="12">
        <f t="shared" si="49"/>
        <v>2.0209999999999999</v>
      </c>
      <c r="H805" s="12">
        <f t="shared" si="50"/>
        <v>1.0594404070011938</v>
      </c>
      <c r="I805" s="12" t="str">
        <f t="shared" si="51"/>
        <v>Jan 18</v>
      </c>
      <c r="J805" s="12" t="str">
        <f t="shared" si="52"/>
        <v>Jan 18</v>
      </c>
    </row>
    <row r="806" spans="1:10" x14ac:dyDescent="0.2">
      <c r="A806" s="76">
        <v>43132</v>
      </c>
      <c r="B806" s="77">
        <f t="shared" si="48"/>
        <v>0.52419771450972275</v>
      </c>
      <c r="C806" s="77">
        <v>23541.460899999998</v>
      </c>
      <c r="D806" s="74">
        <v>12340.38</v>
      </c>
      <c r="E806" s="12">
        <v>1.956</v>
      </c>
      <c r="F806" s="59"/>
      <c r="G806" s="12">
        <f t="shared" si="49"/>
        <v>1.956</v>
      </c>
      <c r="H806" s="12">
        <f t="shared" si="50"/>
        <v>1.0547026291597452</v>
      </c>
      <c r="I806" s="12" t="str">
        <f t="shared" si="51"/>
        <v>Feb 18</v>
      </c>
      <c r="J806" s="12" t="str">
        <f t="shared" si="52"/>
        <v>Feb 18</v>
      </c>
    </row>
    <row r="807" spans="1:10" x14ac:dyDescent="0.2">
      <c r="A807" s="76">
        <v>43133</v>
      </c>
      <c r="B807" s="77">
        <f t="shared" si="48"/>
        <v>0.5274550372461172</v>
      </c>
      <c r="C807" s="77">
        <v>23202.660199999998</v>
      </c>
      <c r="D807" s="74">
        <v>12238.36</v>
      </c>
      <c r="E807" s="12">
        <v>2.0310000000000001</v>
      </c>
      <c r="F807" s="59"/>
      <c r="G807" s="12">
        <f t="shared" si="49"/>
        <v>2.0310000000000001</v>
      </c>
      <c r="H807" s="12">
        <f t="shared" si="50"/>
        <v>1.0612564670705233</v>
      </c>
      <c r="I807" s="12" t="str">
        <f t="shared" si="51"/>
        <v>Feb 18</v>
      </c>
      <c r="J807" s="12" t="str">
        <f t="shared" si="52"/>
        <v>Feb 18</v>
      </c>
    </row>
    <row r="808" spans="1:10" x14ac:dyDescent="0.2">
      <c r="A808" s="76">
        <v>43136</v>
      </c>
      <c r="B808" s="77">
        <f t="shared" si="48"/>
        <v>0.52760295934853629</v>
      </c>
      <c r="C808" s="77">
        <v>22821.6309</v>
      </c>
      <c r="D808" s="74">
        <v>12040.76</v>
      </c>
      <c r="E808" s="12">
        <v>2.0310000000000001</v>
      </c>
      <c r="F808" s="59"/>
      <c r="G808" s="12">
        <f t="shared" si="49"/>
        <v>2.0310000000000001</v>
      </c>
      <c r="H808" s="12">
        <f t="shared" si="50"/>
        <v>1.0615540910891212</v>
      </c>
      <c r="I808" s="12" t="str">
        <f t="shared" si="51"/>
        <v>Feb 18</v>
      </c>
      <c r="J808" s="12" t="str">
        <f t="shared" si="52"/>
        <v>Feb 18</v>
      </c>
    </row>
    <row r="809" spans="1:10" x14ac:dyDescent="0.2">
      <c r="A809" s="76">
        <v>43137</v>
      </c>
      <c r="B809" s="77">
        <f t="shared" si="48"/>
        <v>0.53631918128035183</v>
      </c>
      <c r="C809" s="77">
        <v>22347.0098</v>
      </c>
      <c r="D809" s="74">
        <v>11985.13</v>
      </c>
      <c r="E809" s="12">
        <v>1.988</v>
      </c>
      <c r="F809" s="59"/>
      <c r="G809" s="12">
        <f t="shared" si="49"/>
        <v>1.988</v>
      </c>
      <c r="H809" s="12">
        <f t="shared" si="50"/>
        <v>1.0790914094202855</v>
      </c>
      <c r="I809" s="12" t="str">
        <f t="shared" si="51"/>
        <v>Feb 18</v>
      </c>
      <c r="J809" s="12" t="str">
        <f t="shared" si="52"/>
        <v>Feb 18</v>
      </c>
    </row>
    <row r="810" spans="1:10" x14ac:dyDescent="0.2">
      <c r="A810" s="76">
        <v>43138</v>
      </c>
      <c r="B810" s="77">
        <f t="shared" si="48"/>
        <v>0.53730720638192864</v>
      </c>
      <c r="C810" s="77">
        <v>22986.179700000001</v>
      </c>
      <c r="D810" s="74">
        <v>12350.64</v>
      </c>
      <c r="E810" s="12">
        <v>1.9430000000000001</v>
      </c>
      <c r="F810" s="59"/>
      <c r="G810" s="12">
        <f t="shared" si="49"/>
        <v>1.9430000000000001</v>
      </c>
      <c r="H810" s="12">
        <f t="shared" si="50"/>
        <v>1.0810793476418084</v>
      </c>
      <c r="I810" s="12" t="str">
        <f t="shared" si="51"/>
        <v>Feb 18</v>
      </c>
      <c r="J810" s="12" t="str">
        <f t="shared" si="52"/>
        <v>Feb 18</v>
      </c>
    </row>
    <row r="811" spans="1:10" x14ac:dyDescent="0.2">
      <c r="A811" s="76">
        <v>43139</v>
      </c>
      <c r="B811" s="77">
        <f t="shared" si="48"/>
        <v>0.54897893849499146</v>
      </c>
      <c r="C811" s="77">
        <v>22466.599600000001</v>
      </c>
      <c r="D811" s="74">
        <v>12333.69</v>
      </c>
      <c r="E811" s="12">
        <v>1.9950000000000001</v>
      </c>
      <c r="F811" s="59"/>
      <c r="G811" s="12">
        <f t="shared" si="49"/>
        <v>1.9950000000000001</v>
      </c>
      <c r="H811" s="12">
        <f t="shared" si="50"/>
        <v>1.1045632473341396</v>
      </c>
      <c r="I811" s="12" t="str">
        <f t="shared" si="51"/>
        <v>Feb 18</v>
      </c>
      <c r="J811" s="12" t="str">
        <f t="shared" si="52"/>
        <v>Feb 18</v>
      </c>
    </row>
    <row r="812" spans="1:10" x14ac:dyDescent="0.2">
      <c r="A812" s="76">
        <v>43140</v>
      </c>
      <c r="B812" s="77">
        <f t="shared" si="48"/>
        <v>0.54971477550836267</v>
      </c>
      <c r="C812" s="77">
        <v>22166.75</v>
      </c>
      <c r="D812" s="74">
        <v>12185.39</v>
      </c>
      <c r="E812" s="12">
        <v>2.0329999999999999</v>
      </c>
      <c r="F812" s="59"/>
      <c r="G812" s="12">
        <f t="shared" si="49"/>
        <v>2.0329999999999999</v>
      </c>
      <c r="H812" s="12">
        <f t="shared" si="50"/>
        <v>1.106043775026561</v>
      </c>
      <c r="I812" s="12" t="str">
        <f t="shared" si="51"/>
        <v>Feb 18</v>
      </c>
      <c r="J812" s="12" t="str">
        <f t="shared" si="52"/>
        <v>Feb 18</v>
      </c>
    </row>
    <row r="813" spans="1:10" x14ac:dyDescent="0.2">
      <c r="A813" s="76">
        <v>43143</v>
      </c>
      <c r="B813" s="77">
        <f t="shared" si="48"/>
        <v>0.54745179847839565</v>
      </c>
      <c r="C813" s="77">
        <v>22336.779299999998</v>
      </c>
      <c r="D813" s="74">
        <v>12228.31</v>
      </c>
      <c r="E813" s="12">
        <v>2.0259999999999998</v>
      </c>
      <c r="F813" s="59"/>
      <c r="G813" s="12">
        <f t="shared" si="49"/>
        <v>2.0259999999999998</v>
      </c>
      <c r="H813" s="12">
        <f t="shared" si="50"/>
        <v>1.1014905925971668</v>
      </c>
      <c r="I813" s="12" t="str">
        <f t="shared" si="51"/>
        <v>Feb 18</v>
      </c>
      <c r="J813" s="12" t="str">
        <f t="shared" si="52"/>
        <v>Feb 18</v>
      </c>
    </row>
    <row r="814" spans="1:10" x14ac:dyDescent="0.2">
      <c r="A814" s="76">
        <v>43144</v>
      </c>
      <c r="B814" s="77">
        <f t="shared" si="48"/>
        <v>0.54408058185366615</v>
      </c>
      <c r="C814" s="77">
        <v>22034.419900000001</v>
      </c>
      <c r="D814" s="74">
        <v>11988.5</v>
      </c>
      <c r="E814" s="12">
        <v>2.0779999999999998</v>
      </c>
      <c r="F814" s="59"/>
      <c r="G814" s="12">
        <f t="shared" si="49"/>
        <v>2.0779999999999998</v>
      </c>
      <c r="H814" s="12">
        <f t="shared" si="50"/>
        <v>1.0947075965268867</v>
      </c>
      <c r="I814" s="12" t="str">
        <f t="shared" si="51"/>
        <v>Feb 18</v>
      </c>
      <c r="J814" s="12" t="str">
        <f t="shared" si="52"/>
        <v>Feb 18</v>
      </c>
    </row>
    <row r="815" spans="1:10" x14ac:dyDescent="0.2">
      <c r="A815" s="76">
        <v>43145</v>
      </c>
      <c r="B815" s="77">
        <f t="shared" si="48"/>
        <v>0.54350030645790381</v>
      </c>
      <c r="C815" s="77">
        <v>22433.75</v>
      </c>
      <c r="D815" s="74">
        <v>12192.75</v>
      </c>
      <c r="E815" s="12">
        <v>2.0569999999999999</v>
      </c>
      <c r="F815" s="59"/>
      <c r="G815" s="12">
        <f t="shared" si="49"/>
        <v>2.0569999999999999</v>
      </c>
      <c r="H815" s="12">
        <f t="shared" si="50"/>
        <v>1.0935400638028654</v>
      </c>
      <c r="I815" s="12" t="str">
        <f t="shared" si="51"/>
        <v>Feb 18</v>
      </c>
      <c r="J815" s="12" t="str">
        <f t="shared" si="52"/>
        <v>Feb 18</v>
      </c>
    </row>
    <row r="816" spans="1:10" x14ac:dyDescent="0.2">
      <c r="A816" s="76">
        <v>43146</v>
      </c>
      <c r="B816" s="77">
        <f t="shared" si="48"/>
        <v>0.54011931538415492</v>
      </c>
      <c r="C816" s="77">
        <v>22495.640599999999</v>
      </c>
      <c r="D816" s="74">
        <v>12150.33</v>
      </c>
      <c r="E816" s="12">
        <v>2.0630000000000002</v>
      </c>
      <c r="F816" s="59"/>
      <c r="G816" s="12">
        <f t="shared" si="49"/>
        <v>2.0630000000000002</v>
      </c>
      <c r="H816" s="12">
        <f t="shared" si="50"/>
        <v>1.0867374012273832</v>
      </c>
      <c r="I816" s="12" t="str">
        <f t="shared" si="51"/>
        <v>Feb 18</v>
      </c>
      <c r="J816" s="12" t="str">
        <f t="shared" si="52"/>
        <v>Feb 18</v>
      </c>
    </row>
    <row r="817" spans="1:10" x14ac:dyDescent="0.2">
      <c r="A817" s="76">
        <v>43147</v>
      </c>
      <c r="B817" s="77">
        <f t="shared" si="48"/>
        <v>0.53997430962980419</v>
      </c>
      <c r="C817" s="77">
        <v>22797.8809</v>
      </c>
      <c r="D817" s="74">
        <v>12310.27</v>
      </c>
      <c r="E817" s="12">
        <v>1.986</v>
      </c>
      <c r="F817" s="59"/>
      <c r="G817" s="12">
        <f t="shared" si="49"/>
        <v>1.986</v>
      </c>
      <c r="H817" s="12">
        <f t="shared" si="50"/>
        <v>1.0864456449947182</v>
      </c>
      <c r="I817" s="12" t="str">
        <f t="shared" si="51"/>
        <v>Feb 18</v>
      </c>
      <c r="J817" s="12" t="str">
        <f t="shared" si="52"/>
        <v>Feb 18</v>
      </c>
    </row>
    <row r="818" spans="1:10" x14ac:dyDescent="0.2">
      <c r="A818" s="76">
        <v>43150</v>
      </c>
      <c r="B818" s="77">
        <f t="shared" si="48"/>
        <v>0.5394617932070378</v>
      </c>
      <c r="C818" s="77">
        <v>22568.919900000001</v>
      </c>
      <c r="D818" s="74">
        <v>12175.07</v>
      </c>
      <c r="E818" s="12">
        <v>2.0419999999999998</v>
      </c>
      <c r="F818" s="59"/>
      <c r="G818" s="12">
        <f t="shared" si="49"/>
        <v>2.0419999999999998</v>
      </c>
      <c r="H818" s="12">
        <f t="shared" si="50"/>
        <v>1.0854144454995336</v>
      </c>
      <c r="I818" s="12" t="str">
        <f t="shared" si="51"/>
        <v>Feb 18</v>
      </c>
      <c r="J818" s="12" t="str">
        <f t="shared" si="52"/>
        <v>Feb 18</v>
      </c>
    </row>
    <row r="819" spans="1:10" x14ac:dyDescent="0.2">
      <c r="A819" s="76">
        <v>43151</v>
      </c>
      <c r="B819" s="77">
        <f t="shared" si="48"/>
        <v>0.53699770708707173</v>
      </c>
      <c r="C819" s="77">
        <v>22673.5605</v>
      </c>
      <c r="D819" s="74">
        <v>12175.65</v>
      </c>
      <c r="E819" s="12">
        <v>2.069</v>
      </c>
      <c r="F819" s="59"/>
      <c r="G819" s="12">
        <f t="shared" si="49"/>
        <v>2.069</v>
      </c>
      <c r="H819" s="12">
        <f t="shared" si="50"/>
        <v>1.0804566251251451</v>
      </c>
      <c r="I819" s="12" t="str">
        <f t="shared" si="51"/>
        <v>Feb 18</v>
      </c>
      <c r="J819" s="12" t="str">
        <f t="shared" si="52"/>
        <v>Feb 18</v>
      </c>
    </row>
    <row r="820" spans="1:10" x14ac:dyDescent="0.2">
      <c r="A820" s="76">
        <v>43152</v>
      </c>
      <c r="B820" s="77">
        <f t="shared" si="48"/>
        <v>0.53849930352301345</v>
      </c>
      <c r="C820" s="77">
        <v>22653.0098</v>
      </c>
      <c r="D820" s="74">
        <v>12198.63</v>
      </c>
      <c r="E820" s="12">
        <v>2.1429999999999998</v>
      </c>
      <c r="F820" s="59"/>
      <c r="G820" s="12">
        <f t="shared" si="49"/>
        <v>2.1429999999999998</v>
      </c>
      <c r="H820" s="12">
        <f t="shared" si="50"/>
        <v>1.0834778853578531</v>
      </c>
      <c r="I820" s="12" t="str">
        <f t="shared" si="51"/>
        <v>Feb 18</v>
      </c>
      <c r="J820" s="12" t="str">
        <f t="shared" si="52"/>
        <v>Feb 18</v>
      </c>
    </row>
    <row r="821" spans="1:10" x14ac:dyDescent="0.2">
      <c r="A821" s="76">
        <v>43153</v>
      </c>
      <c r="B821" s="77">
        <f t="shared" si="48"/>
        <v>0.53491195752499909</v>
      </c>
      <c r="C821" s="77">
        <v>22463.5098</v>
      </c>
      <c r="D821" s="74">
        <v>12016</v>
      </c>
      <c r="E821" s="12">
        <v>2.169</v>
      </c>
      <c r="F821" s="59"/>
      <c r="G821" s="12">
        <f t="shared" si="49"/>
        <v>2.169</v>
      </c>
      <c r="H821" s="12">
        <f t="shared" si="50"/>
        <v>1.076260030050433</v>
      </c>
      <c r="I821" s="12" t="str">
        <f t="shared" si="51"/>
        <v>Feb 18</v>
      </c>
      <c r="J821" s="12" t="str">
        <f t="shared" si="52"/>
        <v>Feb 18</v>
      </c>
    </row>
    <row r="822" spans="1:10" x14ac:dyDescent="0.2">
      <c r="A822" s="76">
        <v>43154</v>
      </c>
      <c r="B822" s="77">
        <f t="shared" si="48"/>
        <v>0.53394185317331</v>
      </c>
      <c r="C822" s="77">
        <v>22672.150399999999</v>
      </c>
      <c r="D822" s="74">
        <v>12105.61</v>
      </c>
      <c r="E822" s="12">
        <v>2.1560000000000001</v>
      </c>
      <c r="F822" s="59"/>
      <c r="G822" s="12">
        <f t="shared" si="49"/>
        <v>2.1560000000000001</v>
      </c>
      <c r="H822" s="12">
        <f t="shared" si="50"/>
        <v>1.0743081489529682</v>
      </c>
      <c r="I822" s="12" t="str">
        <f t="shared" si="51"/>
        <v>Feb 18</v>
      </c>
      <c r="J822" s="12" t="str">
        <f t="shared" si="52"/>
        <v>Feb 18</v>
      </c>
    </row>
    <row r="823" spans="1:10" x14ac:dyDescent="0.2">
      <c r="A823" s="76">
        <v>43157</v>
      </c>
      <c r="B823" s="77">
        <f t="shared" si="48"/>
        <v>0.53290617502368054</v>
      </c>
      <c r="C823" s="77">
        <v>22706.210899999998</v>
      </c>
      <c r="D823" s="74">
        <v>12100.28</v>
      </c>
      <c r="E823" s="12">
        <v>2.109</v>
      </c>
      <c r="F823" s="59"/>
      <c r="G823" s="12">
        <f t="shared" si="49"/>
        <v>2.109</v>
      </c>
      <c r="H823" s="12">
        <f t="shared" si="50"/>
        <v>1.0722243312690258</v>
      </c>
      <c r="I823" s="12" t="str">
        <f t="shared" si="51"/>
        <v>Feb 18</v>
      </c>
      <c r="J823" s="12" t="str">
        <f t="shared" si="52"/>
        <v>Feb 18</v>
      </c>
    </row>
    <row r="824" spans="1:10" x14ac:dyDescent="0.2">
      <c r="A824" s="76">
        <v>43158</v>
      </c>
      <c r="B824" s="77">
        <f t="shared" si="48"/>
        <v>0.53709128914913007</v>
      </c>
      <c r="C824" s="77">
        <v>22724.460899999998</v>
      </c>
      <c r="D824" s="74">
        <v>12205.11</v>
      </c>
      <c r="E824" s="12">
        <v>2.093</v>
      </c>
      <c r="F824" s="59"/>
      <c r="G824" s="12">
        <f t="shared" si="49"/>
        <v>2.093</v>
      </c>
      <c r="H824" s="12">
        <f t="shared" si="50"/>
        <v>1.080644915238137</v>
      </c>
      <c r="I824" s="12" t="str">
        <f t="shared" si="51"/>
        <v>Feb 18</v>
      </c>
      <c r="J824" s="12" t="str">
        <f t="shared" si="52"/>
        <v>Feb 18</v>
      </c>
    </row>
    <row r="825" spans="1:10" x14ac:dyDescent="0.2">
      <c r="A825" s="76">
        <v>43159</v>
      </c>
      <c r="B825" s="77">
        <f t="shared" si="48"/>
        <v>0.5389804726544859</v>
      </c>
      <c r="C825" s="77">
        <v>22607.609400000001</v>
      </c>
      <c r="D825" s="74">
        <v>12185.06</v>
      </c>
      <c r="E825" s="12">
        <v>2.0680000000000001</v>
      </c>
      <c r="F825" s="59"/>
      <c r="G825" s="12">
        <f t="shared" si="49"/>
        <v>2.0680000000000001</v>
      </c>
      <c r="H825" s="12">
        <f t="shared" si="50"/>
        <v>1.0844460130966569</v>
      </c>
      <c r="I825" s="12" t="str">
        <f t="shared" si="51"/>
        <v>Feb 18</v>
      </c>
      <c r="J825" s="12" t="str">
        <f t="shared" si="52"/>
        <v>Feb 18</v>
      </c>
    </row>
    <row r="826" spans="1:10" x14ac:dyDescent="0.2">
      <c r="A826" s="76">
        <v>43160</v>
      </c>
      <c r="B826" s="77">
        <f t="shared" si="48"/>
        <v>0.54107153892778082</v>
      </c>
      <c r="C826" s="77">
        <v>22448.3809</v>
      </c>
      <c r="D826" s="74">
        <v>12146.18</v>
      </c>
      <c r="E826" s="12">
        <v>2.028</v>
      </c>
      <c r="F826" s="59"/>
      <c r="G826" s="12">
        <f t="shared" si="49"/>
        <v>2.028</v>
      </c>
      <c r="H826" s="12">
        <f t="shared" si="50"/>
        <v>1.0886533055650229</v>
      </c>
      <c r="I826" s="12" t="str">
        <f t="shared" si="51"/>
        <v>Mar 18</v>
      </c>
      <c r="J826" s="12" t="str">
        <f t="shared" si="52"/>
        <v>Mar 18</v>
      </c>
    </row>
    <row r="827" spans="1:10" x14ac:dyDescent="0.2">
      <c r="A827" s="76">
        <v>43161</v>
      </c>
      <c r="B827" s="77">
        <f t="shared" si="48"/>
        <v>0.54209400244538419</v>
      </c>
      <c r="C827" s="77">
        <v>21912.140599999999</v>
      </c>
      <c r="D827" s="74">
        <v>11878.44</v>
      </c>
      <c r="E827" s="12">
        <v>2.04</v>
      </c>
      <c r="F827" s="59"/>
      <c r="G827" s="12">
        <f t="shared" si="49"/>
        <v>2.04</v>
      </c>
      <c r="H827" s="12">
        <f t="shared" si="50"/>
        <v>1.0907105349851185</v>
      </c>
      <c r="I827" s="12" t="str">
        <f t="shared" si="51"/>
        <v>Mar 18</v>
      </c>
      <c r="J827" s="12" t="str">
        <f t="shared" si="52"/>
        <v>Mar 18</v>
      </c>
    </row>
    <row r="828" spans="1:10" x14ac:dyDescent="0.2">
      <c r="A828" s="76">
        <v>43164</v>
      </c>
      <c r="B828" s="77">
        <f t="shared" si="48"/>
        <v>0.53011721377295129</v>
      </c>
      <c r="C828" s="77">
        <v>21819.910199999998</v>
      </c>
      <c r="D828" s="74">
        <v>11567.11</v>
      </c>
      <c r="E828" s="12">
        <v>2.0819999999999999</v>
      </c>
      <c r="F828" s="59"/>
      <c r="G828" s="12">
        <f t="shared" si="49"/>
        <v>2.0819999999999999</v>
      </c>
      <c r="H828" s="12">
        <f t="shared" si="50"/>
        <v>1.0666128517025422</v>
      </c>
      <c r="I828" s="12" t="str">
        <f t="shared" si="51"/>
        <v>Mar 18</v>
      </c>
      <c r="J828" s="12" t="str">
        <f t="shared" si="52"/>
        <v>Mar 18</v>
      </c>
    </row>
    <row r="829" spans="1:10" x14ac:dyDescent="0.2">
      <c r="A829" s="76">
        <v>43165</v>
      </c>
      <c r="B829" s="77">
        <f t="shared" si="48"/>
        <v>0.52981285891228469</v>
      </c>
      <c r="C829" s="77">
        <v>22202.5</v>
      </c>
      <c r="D829" s="74">
        <v>11763.17</v>
      </c>
      <c r="E829" s="12">
        <v>2.0870000000000002</v>
      </c>
      <c r="F829" s="59"/>
      <c r="G829" s="12">
        <f t="shared" si="49"/>
        <v>2.0870000000000002</v>
      </c>
      <c r="H829" s="12">
        <f t="shared" si="50"/>
        <v>1.0660004799526142</v>
      </c>
      <c r="I829" s="12" t="str">
        <f t="shared" si="51"/>
        <v>Mar 18</v>
      </c>
      <c r="J829" s="12" t="str">
        <f t="shared" si="52"/>
        <v>Mar 18</v>
      </c>
    </row>
    <row r="830" spans="1:10" x14ac:dyDescent="0.2">
      <c r="A830" s="76">
        <v>43166</v>
      </c>
      <c r="B830" s="77">
        <f t="shared" si="48"/>
        <v>0.53087794757042128</v>
      </c>
      <c r="C830" s="77">
        <v>22473.470700000002</v>
      </c>
      <c r="D830" s="74">
        <v>11930.67</v>
      </c>
      <c r="E830" s="12">
        <v>2.0449999999999999</v>
      </c>
      <c r="F830" s="59"/>
      <c r="G830" s="12">
        <f t="shared" si="49"/>
        <v>2.0449999999999999</v>
      </c>
      <c r="H830" s="12">
        <f t="shared" si="50"/>
        <v>1.0681434725237959</v>
      </c>
      <c r="I830" s="12" t="str">
        <f t="shared" si="51"/>
        <v>Mar 18</v>
      </c>
      <c r="J830" s="12" t="str">
        <f t="shared" si="52"/>
        <v>Mar 18</v>
      </c>
    </row>
    <row r="831" spans="1:10" x14ac:dyDescent="0.2">
      <c r="A831" s="76">
        <v>43167</v>
      </c>
      <c r="B831" s="77">
        <f t="shared" si="48"/>
        <v>0.52788295380131989</v>
      </c>
      <c r="C831" s="77">
        <v>22731.099600000001</v>
      </c>
      <c r="D831" s="74">
        <v>11999.36</v>
      </c>
      <c r="E831" s="12">
        <v>1.9810000000000001</v>
      </c>
      <c r="F831" s="59"/>
      <c r="G831" s="12">
        <f t="shared" si="49"/>
        <v>1.9810000000000001</v>
      </c>
      <c r="H831" s="12">
        <f t="shared" si="50"/>
        <v>1.0621174489163816</v>
      </c>
      <c r="I831" s="12" t="str">
        <f t="shared" si="51"/>
        <v>Mar 18</v>
      </c>
      <c r="J831" s="12" t="str">
        <f t="shared" si="52"/>
        <v>Mar 18</v>
      </c>
    </row>
    <row r="832" spans="1:10" x14ac:dyDescent="0.2">
      <c r="A832" s="76">
        <v>43168</v>
      </c>
      <c r="B832" s="77">
        <f t="shared" si="48"/>
        <v>0.5240613661378265</v>
      </c>
      <c r="C832" s="77">
        <v>22745.599600000001</v>
      </c>
      <c r="D832" s="74">
        <v>11920.09</v>
      </c>
      <c r="E832" s="12">
        <v>2.004</v>
      </c>
      <c r="F832" s="59"/>
      <c r="G832" s="12">
        <f t="shared" si="49"/>
        <v>2.004</v>
      </c>
      <c r="H832" s="12">
        <f t="shared" si="50"/>
        <v>1.0544282918584942</v>
      </c>
      <c r="I832" s="12" t="str">
        <f t="shared" si="51"/>
        <v>Mar 18</v>
      </c>
      <c r="J832" s="12" t="str">
        <f t="shared" si="52"/>
        <v>Mar 18</v>
      </c>
    </row>
    <row r="833" spans="1:10" x14ac:dyDescent="0.2">
      <c r="A833" s="76">
        <v>43171</v>
      </c>
      <c r="B833" s="77">
        <f t="shared" si="48"/>
        <v>0.52399416009995947</v>
      </c>
      <c r="C833" s="77">
        <v>22764.910199999998</v>
      </c>
      <c r="D833" s="74">
        <v>11928.68</v>
      </c>
      <c r="E833" s="12">
        <v>1.9990000000000001</v>
      </c>
      <c r="F833" s="59"/>
      <c r="G833" s="12">
        <f t="shared" si="49"/>
        <v>1.9990000000000001</v>
      </c>
      <c r="H833" s="12">
        <f t="shared" si="50"/>
        <v>1.0542930711528866</v>
      </c>
      <c r="I833" s="12" t="str">
        <f t="shared" si="51"/>
        <v>Mar 18</v>
      </c>
      <c r="J833" s="12" t="str">
        <f t="shared" si="52"/>
        <v>Mar 18</v>
      </c>
    </row>
    <row r="834" spans="1:10" x14ac:dyDescent="0.2">
      <c r="A834" s="76">
        <v>43172</v>
      </c>
      <c r="B834" s="77">
        <f t="shared" si="48"/>
        <v>0.52492575188630564</v>
      </c>
      <c r="C834" s="77">
        <v>22690.980500000001</v>
      </c>
      <c r="D834" s="74">
        <v>11911.08</v>
      </c>
      <c r="E834" s="12">
        <v>1.988</v>
      </c>
      <c r="F834" s="59"/>
      <c r="G834" s="12">
        <f t="shared" si="49"/>
        <v>1.988</v>
      </c>
      <c r="H834" s="12">
        <f t="shared" si="50"/>
        <v>1.056167463732568</v>
      </c>
      <c r="I834" s="12" t="str">
        <f t="shared" si="51"/>
        <v>Mar 18</v>
      </c>
      <c r="J834" s="12" t="str">
        <f t="shared" si="52"/>
        <v>Mar 18</v>
      </c>
    </row>
    <row r="835" spans="1:10" x14ac:dyDescent="0.2">
      <c r="A835" s="76">
        <v>43173</v>
      </c>
      <c r="B835" s="77">
        <f t="shared" si="48"/>
        <v>0.52294416103572416</v>
      </c>
      <c r="C835" s="77">
        <v>22452.339800000002</v>
      </c>
      <c r="D835" s="74">
        <v>11741.32</v>
      </c>
      <c r="E835" s="12">
        <v>2.0099999999999998</v>
      </c>
      <c r="F835" s="59"/>
      <c r="G835" s="12">
        <f t="shared" si="49"/>
        <v>2.0099999999999998</v>
      </c>
      <c r="H835" s="12">
        <f t="shared" si="50"/>
        <v>1.0521804393290337</v>
      </c>
      <c r="I835" s="12" t="str">
        <f t="shared" si="51"/>
        <v>Mar 18</v>
      </c>
      <c r="J835" s="12" t="str">
        <f t="shared" si="52"/>
        <v>Mar 18</v>
      </c>
    </row>
    <row r="836" spans="1:10" x14ac:dyDescent="0.2">
      <c r="A836" s="76">
        <v>43174</v>
      </c>
      <c r="B836" s="77">
        <f t="shared" ref="B836:B899" si="53">D836/C836</f>
        <v>0.52411496936045088</v>
      </c>
      <c r="C836" s="77">
        <v>22713.470700000002</v>
      </c>
      <c r="D836" s="74">
        <v>11904.47</v>
      </c>
      <c r="E836" s="12">
        <v>1.98</v>
      </c>
      <c r="F836" s="59"/>
      <c r="G836" s="12">
        <f t="shared" ref="G836:G899" si="54">E836</f>
        <v>1.98</v>
      </c>
      <c r="H836" s="12">
        <f t="shared" ref="H836:H899" si="55">B836/$J$1</f>
        <v>1.0545361432631615</v>
      </c>
      <c r="I836" s="12" t="str">
        <f t="shared" ref="I836:I899" si="56">TEXT(A836, "mmm") &amp; " " &amp; TEXT(A836, "yy")</f>
        <v>Mar 18</v>
      </c>
      <c r="J836" s="12" t="str">
        <f t="shared" si="52"/>
        <v>Mar 18</v>
      </c>
    </row>
    <row r="837" spans="1:10" x14ac:dyDescent="0.2">
      <c r="A837" s="76">
        <v>43175</v>
      </c>
      <c r="B837" s="77">
        <f t="shared" si="53"/>
        <v>0.52832198984941148</v>
      </c>
      <c r="C837" s="77">
        <v>22857.6895</v>
      </c>
      <c r="D837" s="74">
        <v>12076.22</v>
      </c>
      <c r="E837" s="12">
        <v>1.978</v>
      </c>
      <c r="F837" s="59"/>
      <c r="G837" s="12">
        <f t="shared" si="54"/>
        <v>1.978</v>
      </c>
      <c r="H837" s="12">
        <f t="shared" si="55"/>
        <v>1.0630008035388854</v>
      </c>
      <c r="I837" s="12" t="str">
        <f t="shared" si="56"/>
        <v>Mar 18</v>
      </c>
      <c r="J837" s="12" t="str">
        <f t="shared" si="52"/>
        <v>Mar 18</v>
      </c>
    </row>
    <row r="838" spans="1:10" x14ac:dyDescent="0.2">
      <c r="A838" s="76">
        <v>43178</v>
      </c>
      <c r="B838" s="77">
        <f t="shared" si="53"/>
        <v>0.52949132959234624</v>
      </c>
      <c r="C838" s="77">
        <v>22633.099600000001</v>
      </c>
      <c r="D838" s="74">
        <v>11984.03</v>
      </c>
      <c r="E838" s="12">
        <v>1.962</v>
      </c>
      <c r="F838" s="59"/>
      <c r="G838" s="12">
        <f t="shared" si="54"/>
        <v>1.962</v>
      </c>
      <c r="H838" s="12">
        <f t="shared" si="55"/>
        <v>1.0653535526393041</v>
      </c>
      <c r="I838" s="12" t="str">
        <f t="shared" si="56"/>
        <v>Mar 18</v>
      </c>
      <c r="J838" s="12" t="str">
        <f t="shared" si="52"/>
        <v>Mar 18</v>
      </c>
    </row>
    <row r="839" spans="1:10" x14ac:dyDescent="0.2">
      <c r="A839" s="76">
        <v>43179</v>
      </c>
      <c r="B839" s="77">
        <f t="shared" si="53"/>
        <v>0.52872841824922789</v>
      </c>
      <c r="C839" s="77">
        <v>22798.150399999999</v>
      </c>
      <c r="D839" s="74">
        <v>12054.03</v>
      </c>
      <c r="E839" s="12">
        <v>1.8959999999999999</v>
      </c>
      <c r="F839" s="59"/>
      <c r="G839" s="12">
        <f t="shared" si="54"/>
        <v>1.8959999999999999</v>
      </c>
      <c r="H839" s="12">
        <f t="shared" si="55"/>
        <v>1.0638185505263031</v>
      </c>
      <c r="I839" s="12" t="str">
        <f t="shared" si="56"/>
        <v>Mar 18</v>
      </c>
      <c r="J839" s="12" t="str">
        <f t="shared" si="52"/>
        <v>Mar 18</v>
      </c>
    </row>
    <row r="840" spans="1:10" x14ac:dyDescent="0.2">
      <c r="A840" s="76">
        <v>43180</v>
      </c>
      <c r="B840" s="77">
        <f t="shared" si="53"/>
        <v>0.52360068532683512</v>
      </c>
      <c r="C840" s="77">
        <v>22820.1191</v>
      </c>
      <c r="D840" s="74">
        <v>11948.63</v>
      </c>
      <c r="E840" s="12">
        <v>1.9319999999999999</v>
      </c>
      <c r="F840" s="59"/>
      <c r="G840" s="12">
        <f t="shared" si="54"/>
        <v>1.9319999999999999</v>
      </c>
      <c r="H840" s="12">
        <f t="shared" si="55"/>
        <v>1.0535013872782051</v>
      </c>
      <c r="I840" s="12" t="str">
        <f t="shared" si="56"/>
        <v>Mar 18</v>
      </c>
      <c r="J840" s="12" t="str">
        <f t="shared" si="52"/>
        <v>Mar 18</v>
      </c>
    </row>
    <row r="841" spans="1:10" x14ac:dyDescent="0.2">
      <c r="A841" s="76">
        <v>43181</v>
      </c>
      <c r="B841" s="77">
        <f t="shared" si="53"/>
        <v>0.52463139771184542</v>
      </c>
      <c r="C841" s="77">
        <v>22397.839800000002</v>
      </c>
      <c r="D841" s="74">
        <v>11750.61</v>
      </c>
      <c r="E841" s="12">
        <v>1.8819999999999999</v>
      </c>
      <c r="F841" s="59"/>
      <c r="G841" s="12">
        <f t="shared" si="54"/>
        <v>1.8819999999999999</v>
      </c>
      <c r="H841" s="12">
        <f t="shared" si="55"/>
        <v>1.0555752136843248</v>
      </c>
      <c r="I841" s="12" t="str">
        <f t="shared" si="56"/>
        <v>Mar 18</v>
      </c>
      <c r="J841" s="12" t="str">
        <f t="shared" si="52"/>
        <v>Mar 18</v>
      </c>
    </row>
    <row r="842" spans="1:10" x14ac:dyDescent="0.2">
      <c r="A842" s="76">
        <v>43182</v>
      </c>
      <c r="B842" s="77">
        <f t="shared" si="53"/>
        <v>0.52591671311837107</v>
      </c>
      <c r="C842" s="77">
        <v>22289.099600000001</v>
      </c>
      <c r="D842" s="74">
        <v>11722.21</v>
      </c>
      <c r="E842" s="12">
        <v>1.8740000000000001</v>
      </c>
      <c r="F842" s="59"/>
      <c r="G842" s="12">
        <f t="shared" si="54"/>
        <v>1.8740000000000001</v>
      </c>
      <c r="H842" s="12">
        <f t="shared" si="55"/>
        <v>1.0581613095428886</v>
      </c>
      <c r="I842" s="12" t="str">
        <f t="shared" si="56"/>
        <v>Mar 18</v>
      </c>
      <c r="J842" s="12" t="str">
        <f t="shared" si="52"/>
        <v>Mar 18</v>
      </c>
    </row>
    <row r="843" spans="1:10" x14ac:dyDescent="0.2">
      <c r="A843" s="76">
        <v>43185</v>
      </c>
      <c r="B843" s="77">
        <f t="shared" si="53"/>
        <v>0.52339431761380573</v>
      </c>
      <c r="C843" s="77">
        <v>22011.7598</v>
      </c>
      <c r="D843" s="74">
        <v>11520.83</v>
      </c>
      <c r="E843" s="12">
        <v>1.911</v>
      </c>
      <c r="F843" s="59"/>
      <c r="G843" s="12">
        <f t="shared" si="54"/>
        <v>1.911</v>
      </c>
      <c r="H843" s="12">
        <f t="shared" si="55"/>
        <v>1.0530861688148638</v>
      </c>
      <c r="I843" s="12" t="str">
        <f t="shared" si="56"/>
        <v>Mar 18</v>
      </c>
      <c r="J843" s="12" t="str">
        <f t="shared" si="52"/>
        <v>Mar 18</v>
      </c>
    </row>
    <row r="844" spans="1:10" x14ac:dyDescent="0.2">
      <c r="A844" s="76">
        <v>43186</v>
      </c>
      <c r="B844" s="77">
        <f t="shared" si="53"/>
        <v>0.52059613458053333</v>
      </c>
      <c r="C844" s="77">
        <v>22209.75</v>
      </c>
      <c r="D844" s="74">
        <v>11562.31</v>
      </c>
      <c r="E844" s="12">
        <v>1.873</v>
      </c>
      <c r="F844" s="59"/>
      <c r="G844" s="12">
        <f t="shared" si="54"/>
        <v>1.873</v>
      </c>
      <c r="H844" s="12">
        <f t="shared" si="55"/>
        <v>1.0474561347258695</v>
      </c>
      <c r="I844" s="12" t="str">
        <f t="shared" si="56"/>
        <v>Mar 18</v>
      </c>
      <c r="J844" s="12" t="str">
        <f t="shared" si="52"/>
        <v>Mar 18</v>
      </c>
    </row>
    <row r="845" spans="1:10" x14ac:dyDescent="0.2">
      <c r="A845" s="76">
        <v>43187</v>
      </c>
      <c r="B845" s="77">
        <f t="shared" si="53"/>
        <v>0.52226914587206008</v>
      </c>
      <c r="C845" s="77">
        <v>22331.359400000001</v>
      </c>
      <c r="D845" s="74">
        <v>11662.98</v>
      </c>
      <c r="E845" s="12">
        <v>1.841</v>
      </c>
      <c r="F845" s="59"/>
      <c r="G845" s="12">
        <f t="shared" si="54"/>
        <v>1.841</v>
      </c>
      <c r="H845" s="12">
        <f t="shared" si="55"/>
        <v>1.0508222871506996</v>
      </c>
      <c r="I845" s="12" t="str">
        <f t="shared" si="56"/>
        <v>Mar 18</v>
      </c>
      <c r="J845" s="12" t="str">
        <f t="shared" si="52"/>
        <v>Mar 18</v>
      </c>
    </row>
    <row r="846" spans="1:10" x14ac:dyDescent="0.2">
      <c r="A846" s="76">
        <v>43188</v>
      </c>
      <c r="B846" s="77">
        <f t="shared" si="53"/>
        <v>0.52224226740274793</v>
      </c>
      <c r="C846" s="77">
        <v>22411.150399999999</v>
      </c>
      <c r="D846" s="74">
        <v>11704.05</v>
      </c>
      <c r="E846" s="12">
        <v>1.7869999999999999</v>
      </c>
      <c r="F846" s="59"/>
      <c r="G846" s="12">
        <f t="shared" si="54"/>
        <v>1.7869999999999999</v>
      </c>
      <c r="H846" s="12">
        <f t="shared" si="55"/>
        <v>1.0507682068076025</v>
      </c>
      <c r="I846" s="12" t="str">
        <f t="shared" si="56"/>
        <v>Mar 18</v>
      </c>
      <c r="J846" s="12" t="str">
        <f t="shared" si="52"/>
        <v>Mar 18</v>
      </c>
    </row>
    <row r="847" spans="1:10" x14ac:dyDescent="0.2">
      <c r="A847" s="76">
        <v>43189</v>
      </c>
      <c r="B847" s="77" t="e">
        <f t="shared" si="53"/>
        <v>#N/A</v>
      </c>
      <c r="C847" s="12" t="e">
        <f>NA()</f>
        <v>#N/A</v>
      </c>
      <c r="D847" s="74" t="e">
        <v>#N/A</v>
      </c>
      <c r="E847" s="12">
        <v>1.7869999999999999</v>
      </c>
      <c r="F847" s="59"/>
      <c r="G847" s="12">
        <f t="shared" si="54"/>
        <v>1.7869999999999999</v>
      </c>
      <c r="H847" s="12" t="e">
        <f t="shared" si="55"/>
        <v>#N/A</v>
      </c>
      <c r="I847" s="12" t="str">
        <f t="shared" si="56"/>
        <v>Mar 18</v>
      </c>
      <c r="J847" s="12" t="str">
        <f t="shared" si="52"/>
        <v>Mar 18</v>
      </c>
    </row>
    <row r="848" spans="1:10" x14ac:dyDescent="0.2">
      <c r="A848" s="76">
        <v>43192</v>
      </c>
      <c r="B848" s="77" t="e">
        <f t="shared" si="53"/>
        <v>#N/A</v>
      </c>
      <c r="C848" s="12" t="e">
        <f>NA()</f>
        <v>#N/A</v>
      </c>
      <c r="D848" s="74" t="e">
        <v>#N/A</v>
      </c>
      <c r="E848" s="12">
        <v>1.7869999999999999</v>
      </c>
      <c r="F848" s="59"/>
      <c r="G848" s="12">
        <f t="shared" si="54"/>
        <v>1.7869999999999999</v>
      </c>
      <c r="H848" s="12" t="e">
        <f t="shared" si="55"/>
        <v>#N/A</v>
      </c>
      <c r="I848" s="12" t="str">
        <f t="shared" si="56"/>
        <v>Apr 18</v>
      </c>
      <c r="J848" s="12" t="str">
        <f t="shared" si="52"/>
        <v>Apr 18</v>
      </c>
    </row>
    <row r="849" spans="1:10" x14ac:dyDescent="0.2">
      <c r="A849" s="76">
        <v>43193</v>
      </c>
      <c r="B849" s="77">
        <f t="shared" si="53"/>
        <v>0.52033310697651658</v>
      </c>
      <c r="C849" s="77">
        <v>22510.330099999999</v>
      </c>
      <c r="D849" s="74">
        <v>11712.87</v>
      </c>
      <c r="E849" s="12">
        <v>1.786</v>
      </c>
      <c r="F849" s="59"/>
      <c r="G849" s="12">
        <f t="shared" si="54"/>
        <v>1.786</v>
      </c>
      <c r="H849" s="12">
        <f t="shared" si="55"/>
        <v>1.0469269147429905</v>
      </c>
      <c r="I849" s="12" t="str">
        <f t="shared" si="56"/>
        <v>Apr 18</v>
      </c>
      <c r="J849" s="12" t="str">
        <f t="shared" si="52"/>
        <v>Apr 18</v>
      </c>
    </row>
    <row r="850" spans="1:10" x14ac:dyDescent="0.2">
      <c r="A850" s="76">
        <v>43194</v>
      </c>
      <c r="B850" s="77">
        <f t="shared" si="53"/>
        <v>0.52018111678351708</v>
      </c>
      <c r="C850" s="77">
        <v>22442.779299999998</v>
      </c>
      <c r="D850" s="74">
        <v>11674.31</v>
      </c>
      <c r="E850" s="12">
        <v>1.7430000000000001</v>
      </c>
      <c r="F850" s="59"/>
      <c r="G850" s="12">
        <f t="shared" si="54"/>
        <v>1.7430000000000001</v>
      </c>
      <c r="H850" s="12">
        <f t="shared" si="55"/>
        <v>1.0466211055955528</v>
      </c>
      <c r="I850" s="12" t="str">
        <f t="shared" si="56"/>
        <v>Apr 18</v>
      </c>
      <c r="J850" s="12" t="str">
        <f t="shared" ref="J850:J913" si="57">TEXT(A850, "mmm") &amp; " " &amp; TEXT(A850, "yy")</f>
        <v>Apr 18</v>
      </c>
    </row>
    <row r="851" spans="1:10" x14ac:dyDescent="0.2">
      <c r="A851" s="76">
        <v>43195</v>
      </c>
      <c r="B851" s="77">
        <f t="shared" si="53"/>
        <v>0.51954504886915265</v>
      </c>
      <c r="C851" s="77">
        <v>22969.5</v>
      </c>
      <c r="D851" s="74">
        <v>11933.69</v>
      </c>
      <c r="E851" s="12">
        <v>1.7769999999999999</v>
      </c>
      <c r="F851" s="59"/>
      <c r="G851" s="12">
        <f t="shared" si="54"/>
        <v>1.7769999999999999</v>
      </c>
      <c r="H851" s="12">
        <f t="shared" si="55"/>
        <v>1.0453413165330769</v>
      </c>
      <c r="I851" s="12" t="str">
        <f t="shared" si="56"/>
        <v>Apr 18</v>
      </c>
      <c r="J851" s="12" t="str">
        <f t="shared" si="57"/>
        <v>Apr 18</v>
      </c>
    </row>
    <row r="852" spans="1:10" x14ac:dyDescent="0.2">
      <c r="A852" s="76">
        <v>43196</v>
      </c>
      <c r="B852" s="77">
        <f t="shared" si="53"/>
        <v>0.518622236705224</v>
      </c>
      <c r="C852" s="77">
        <v>22929.8691</v>
      </c>
      <c r="D852" s="74">
        <v>11891.94</v>
      </c>
      <c r="E852" s="12">
        <v>1.784</v>
      </c>
      <c r="F852" s="59"/>
      <c r="G852" s="12">
        <f t="shared" si="54"/>
        <v>1.784</v>
      </c>
      <c r="H852" s="12">
        <f t="shared" si="55"/>
        <v>1.0434845888355393</v>
      </c>
      <c r="I852" s="12" t="str">
        <f t="shared" si="56"/>
        <v>Apr 18</v>
      </c>
      <c r="J852" s="12" t="str">
        <f t="shared" si="57"/>
        <v>Apr 18</v>
      </c>
    </row>
    <row r="853" spans="1:10" x14ac:dyDescent="0.2">
      <c r="A853" s="76">
        <v>43199</v>
      </c>
      <c r="B853" s="77">
        <f t="shared" si="53"/>
        <v>0.51882558707776327</v>
      </c>
      <c r="C853" s="77">
        <v>23053.9902</v>
      </c>
      <c r="D853" s="74">
        <v>11961</v>
      </c>
      <c r="E853" s="12">
        <v>1.766</v>
      </c>
      <c r="F853" s="59"/>
      <c r="G853" s="12">
        <f t="shared" si="54"/>
        <v>1.766</v>
      </c>
      <c r="H853" s="12">
        <f t="shared" si="55"/>
        <v>1.0438937363129532</v>
      </c>
      <c r="I853" s="12" t="str">
        <f t="shared" si="56"/>
        <v>Apr 18</v>
      </c>
      <c r="J853" s="12" t="str">
        <f t="shared" si="57"/>
        <v>Apr 18</v>
      </c>
    </row>
    <row r="854" spans="1:10" x14ac:dyDescent="0.2">
      <c r="A854" s="76">
        <v>43200</v>
      </c>
      <c r="B854" s="77">
        <f t="shared" si="53"/>
        <v>0.51549258273385046</v>
      </c>
      <c r="C854" s="77">
        <v>23173.679700000001</v>
      </c>
      <c r="D854" s="74">
        <v>11945.86</v>
      </c>
      <c r="E854" s="12">
        <v>1.7929999999999999</v>
      </c>
      <c r="F854" s="59"/>
      <c r="G854" s="12">
        <f t="shared" si="54"/>
        <v>1.7929999999999999</v>
      </c>
      <c r="H854" s="12">
        <f t="shared" si="55"/>
        <v>1.0371876245783502</v>
      </c>
      <c r="I854" s="12" t="str">
        <f t="shared" si="56"/>
        <v>Apr 18</v>
      </c>
      <c r="J854" s="12" t="str">
        <f t="shared" si="57"/>
        <v>Apr 18</v>
      </c>
    </row>
    <row r="855" spans="1:10" x14ac:dyDescent="0.2">
      <c r="A855" s="76">
        <v>43201</v>
      </c>
      <c r="B855" s="77">
        <f t="shared" si="53"/>
        <v>0.51296711090148139</v>
      </c>
      <c r="C855" s="77">
        <v>23012.859400000001</v>
      </c>
      <c r="D855" s="74">
        <v>11804.84</v>
      </c>
      <c r="E855" s="12">
        <v>1.78</v>
      </c>
      <c r="F855" s="59"/>
      <c r="G855" s="12">
        <f t="shared" si="54"/>
        <v>1.78</v>
      </c>
      <c r="H855" s="12">
        <f t="shared" si="55"/>
        <v>1.0321062941800294</v>
      </c>
      <c r="I855" s="12" t="str">
        <f t="shared" si="56"/>
        <v>Apr 18</v>
      </c>
      <c r="J855" s="12" t="str">
        <f t="shared" si="57"/>
        <v>Apr 18</v>
      </c>
    </row>
    <row r="856" spans="1:10" x14ac:dyDescent="0.2">
      <c r="A856" s="76">
        <v>43202</v>
      </c>
      <c r="B856" s="77">
        <f t="shared" si="53"/>
        <v>0.51425150171009881</v>
      </c>
      <c r="C856" s="77">
        <v>23304.8809</v>
      </c>
      <c r="D856" s="74">
        <v>11984.57</v>
      </c>
      <c r="E856" s="12">
        <v>1.8080000000000001</v>
      </c>
      <c r="F856" s="59"/>
      <c r="G856" s="12">
        <f t="shared" si="54"/>
        <v>1.8080000000000001</v>
      </c>
      <c r="H856" s="12">
        <f t="shared" si="55"/>
        <v>1.0346905297179207</v>
      </c>
      <c r="I856" s="12" t="str">
        <f t="shared" si="56"/>
        <v>Apr 18</v>
      </c>
      <c r="J856" s="12" t="str">
        <f t="shared" si="57"/>
        <v>Apr 18</v>
      </c>
    </row>
    <row r="857" spans="1:10" x14ac:dyDescent="0.2">
      <c r="A857" s="76">
        <v>43203</v>
      </c>
      <c r="B857" s="77">
        <f t="shared" si="53"/>
        <v>0.51428526679935893</v>
      </c>
      <c r="C857" s="77">
        <v>23330.320299999999</v>
      </c>
      <c r="D857" s="74">
        <v>11998.44</v>
      </c>
      <c r="E857" s="12">
        <v>1.7929999999999999</v>
      </c>
      <c r="F857" s="59"/>
      <c r="G857" s="12">
        <f t="shared" si="54"/>
        <v>1.7929999999999999</v>
      </c>
      <c r="H857" s="12">
        <f t="shared" si="55"/>
        <v>1.0347584661614242</v>
      </c>
      <c r="I857" s="12" t="str">
        <f t="shared" si="56"/>
        <v>Apr 18</v>
      </c>
      <c r="J857" s="12" t="str">
        <f t="shared" si="57"/>
        <v>Apr 18</v>
      </c>
    </row>
    <row r="858" spans="1:10" x14ac:dyDescent="0.2">
      <c r="A858" s="76">
        <v>43206</v>
      </c>
      <c r="B858" s="77">
        <f t="shared" si="53"/>
        <v>0.51647390093247714</v>
      </c>
      <c r="C858" s="77">
        <v>23329.3105</v>
      </c>
      <c r="D858" s="74">
        <v>12048.98</v>
      </c>
      <c r="E858" s="12">
        <v>1.8</v>
      </c>
      <c r="F858" s="59"/>
      <c r="G858" s="12">
        <f t="shared" si="54"/>
        <v>1.8</v>
      </c>
      <c r="H858" s="12">
        <f t="shared" si="55"/>
        <v>1.0391620682958356</v>
      </c>
      <c r="I858" s="12" t="str">
        <f t="shared" si="56"/>
        <v>Apr 18</v>
      </c>
      <c r="J858" s="12" t="str">
        <f t="shared" si="57"/>
        <v>Apr 18</v>
      </c>
    </row>
    <row r="859" spans="1:10" x14ac:dyDescent="0.2">
      <c r="A859" s="76">
        <v>43207</v>
      </c>
      <c r="B859" s="77">
        <f t="shared" si="53"/>
        <v>0.51801512730384036</v>
      </c>
      <c r="C859" s="77">
        <v>23649.039100000002</v>
      </c>
      <c r="D859" s="74">
        <v>12250.56</v>
      </c>
      <c r="E859" s="12">
        <v>1.76</v>
      </c>
      <c r="F859" s="59"/>
      <c r="G859" s="12">
        <f t="shared" si="54"/>
        <v>1.76</v>
      </c>
      <c r="H859" s="12">
        <f t="shared" si="55"/>
        <v>1.0422630652307945</v>
      </c>
      <c r="I859" s="12" t="str">
        <f t="shared" si="56"/>
        <v>Apr 18</v>
      </c>
      <c r="J859" s="12" t="str">
        <f t="shared" si="57"/>
        <v>Apr 18</v>
      </c>
    </row>
    <row r="860" spans="1:10" x14ac:dyDescent="0.2">
      <c r="A860" s="76">
        <v>43208</v>
      </c>
      <c r="B860" s="77">
        <f t="shared" si="53"/>
        <v>0.51848408044839989</v>
      </c>
      <c r="C860" s="77">
        <v>23759.8809</v>
      </c>
      <c r="D860" s="74">
        <v>12319.12</v>
      </c>
      <c r="E860" s="12">
        <v>1.7190000000000001</v>
      </c>
      <c r="F860" s="59"/>
      <c r="G860" s="12">
        <f t="shared" si="54"/>
        <v>1.7190000000000001</v>
      </c>
      <c r="H860" s="12">
        <f t="shared" si="55"/>
        <v>1.0432066140117775</v>
      </c>
      <c r="I860" s="12" t="str">
        <f t="shared" si="56"/>
        <v>Apr 18</v>
      </c>
      <c r="J860" s="12" t="str">
        <f t="shared" si="57"/>
        <v>Apr 18</v>
      </c>
    </row>
    <row r="861" spans="1:10" x14ac:dyDescent="0.2">
      <c r="A861" s="76">
        <v>43209</v>
      </c>
      <c r="B861" s="77">
        <f t="shared" si="53"/>
        <v>0.51973266973993826</v>
      </c>
      <c r="C861" s="77">
        <v>23792.039100000002</v>
      </c>
      <c r="D861" s="74">
        <v>12365.5</v>
      </c>
      <c r="E861" s="12">
        <v>1.7769999999999999</v>
      </c>
      <c r="F861" s="59"/>
      <c r="G861" s="12">
        <f t="shared" si="54"/>
        <v>1.7769999999999999</v>
      </c>
      <c r="H861" s="12">
        <f t="shared" si="55"/>
        <v>1.0457188157480208</v>
      </c>
      <c r="I861" s="12" t="str">
        <f t="shared" si="56"/>
        <v>Apr 18</v>
      </c>
      <c r="J861" s="12" t="str">
        <f t="shared" si="57"/>
        <v>Apr 18</v>
      </c>
    </row>
    <row r="862" spans="1:10" x14ac:dyDescent="0.2">
      <c r="A862" s="76">
        <v>43210</v>
      </c>
      <c r="B862" s="77">
        <f t="shared" si="53"/>
        <v>0.52233423604962814</v>
      </c>
      <c r="C862" s="77">
        <v>23829.339800000002</v>
      </c>
      <c r="D862" s="74">
        <v>12446.88</v>
      </c>
      <c r="E862" s="12">
        <v>1.768</v>
      </c>
      <c r="F862" s="59"/>
      <c r="G862" s="12">
        <f t="shared" si="54"/>
        <v>1.768</v>
      </c>
      <c r="H862" s="12">
        <f t="shared" si="55"/>
        <v>1.0509532506774628</v>
      </c>
      <c r="I862" s="12" t="str">
        <f t="shared" si="56"/>
        <v>Apr 18</v>
      </c>
      <c r="J862" s="12" t="str">
        <f t="shared" si="57"/>
        <v>Apr 18</v>
      </c>
    </row>
    <row r="863" spans="1:10" x14ac:dyDescent="0.2">
      <c r="A863" s="76">
        <v>43213</v>
      </c>
      <c r="B863" s="77">
        <f t="shared" si="53"/>
        <v>0.52433523508653879</v>
      </c>
      <c r="C863" s="77">
        <v>23982.519499999999</v>
      </c>
      <c r="D863" s="74">
        <v>12574.88</v>
      </c>
      <c r="E863" s="12">
        <v>1.792</v>
      </c>
      <c r="F863" s="59"/>
      <c r="G863" s="12">
        <f t="shared" si="54"/>
        <v>1.792</v>
      </c>
      <c r="H863" s="12">
        <f t="shared" si="55"/>
        <v>1.0549793249749246</v>
      </c>
      <c r="I863" s="12" t="str">
        <f t="shared" si="56"/>
        <v>Apr 18</v>
      </c>
      <c r="J863" s="12" t="str">
        <f t="shared" si="57"/>
        <v>Apr 18</v>
      </c>
    </row>
    <row r="864" spans="1:10" x14ac:dyDescent="0.2">
      <c r="A864" s="76">
        <v>43214</v>
      </c>
      <c r="B864" s="77">
        <f t="shared" si="53"/>
        <v>0.52632336160965842</v>
      </c>
      <c r="C864" s="77">
        <v>24035.4902</v>
      </c>
      <c r="D864" s="74">
        <v>12650.44</v>
      </c>
      <c r="E864" s="12">
        <v>1.776</v>
      </c>
      <c r="F864" s="59"/>
      <c r="G864" s="12">
        <f t="shared" si="54"/>
        <v>1.776</v>
      </c>
      <c r="H864" s="12">
        <f t="shared" si="55"/>
        <v>1.058979499361411</v>
      </c>
      <c r="I864" s="12" t="str">
        <f t="shared" si="56"/>
        <v>Apr 18</v>
      </c>
      <c r="J864" s="12" t="str">
        <f t="shared" si="57"/>
        <v>Apr 18</v>
      </c>
    </row>
    <row r="865" spans="1:10" x14ac:dyDescent="0.2">
      <c r="A865" s="76">
        <v>43215</v>
      </c>
      <c r="B865" s="77">
        <f t="shared" si="53"/>
        <v>0.52584913452596127</v>
      </c>
      <c r="C865" s="77">
        <v>23801.199199999999</v>
      </c>
      <c r="D865" s="74">
        <v>12515.84</v>
      </c>
      <c r="E865" s="12">
        <v>1.7789999999999999</v>
      </c>
      <c r="F865" s="59"/>
      <c r="G865" s="12">
        <f t="shared" si="54"/>
        <v>1.7789999999999999</v>
      </c>
      <c r="H865" s="12">
        <f t="shared" si="55"/>
        <v>1.0580253392455816</v>
      </c>
      <c r="I865" s="12" t="str">
        <f t="shared" si="56"/>
        <v>Apr 18</v>
      </c>
      <c r="J865" s="12" t="str">
        <f t="shared" si="57"/>
        <v>Apr 18</v>
      </c>
    </row>
    <row r="866" spans="1:10" x14ac:dyDescent="0.2">
      <c r="A866" s="76">
        <v>43216</v>
      </c>
      <c r="B866" s="77">
        <f t="shared" si="53"/>
        <v>0.52345895210895277</v>
      </c>
      <c r="C866" s="77">
        <v>24039.6309</v>
      </c>
      <c r="D866" s="74">
        <v>12583.76</v>
      </c>
      <c r="E866" s="12">
        <v>1.7450000000000001</v>
      </c>
      <c r="F866" s="59"/>
      <c r="G866" s="12">
        <f t="shared" si="54"/>
        <v>1.7450000000000001</v>
      </c>
      <c r="H866" s="12">
        <f t="shared" si="55"/>
        <v>1.0532162154939679</v>
      </c>
      <c r="I866" s="12" t="str">
        <f t="shared" si="56"/>
        <v>Apr 18</v>
      </c>
      <c r="J866" s="12" t="str">
        <f t="shared" si="57"/>
        <v>Apr 18</v>
      </c>
    </row>
    <row r="867" spans="1:10" x14ac:dyDescent="0.2">
      <c r="A867" s="76">
        <v>43217</v>
      </c>
      <c r="B867" s="77">
        <f t="shared" si="53"/>
        <v>0.52100566302290108</v>
      </c>
      <c r="C867" s="77">
        <v>23927.609400000001</v>
      </c>
      <c r="D867" s="74">
        <v>12466.42</v>
      </c>
      <c r="E867" s="12">
        <v>1.7350000000000001</v>
      </c>
      <c r="F867" s="59"/>
      <c r="G867" s="12">
        <f t="shared" si="54"/>
        <v>1.7350000000000001</v>
      </c>
      <c r="H867" s="12">
        <f t="shared" si="55"/>
        <v>1.0482801190984168</v>
      </c>
      <c r="I867" s="12" t="str">
        <f t="shared" si="56"/>
        <v>Apr 18</v>
      </c>
      <c r="J867" s="12" t="str">
        <f t="shared" si="57"/>
        <v>Apr 18</v>
      </c>
    </row>
    <row r="868" spans="1:10" x14ac:dyDescent="0.2">
      <c r="A868" s="76">
        <v>43220</v>
      </c>
      <c r="B868" s="77">
        <f t="shared" si="53"/>
        <v>0.52093614089288109</v>
      </c>
      <c r="C868" s="77">
        <v>23979.3691</v>
      </c>
      <c r="D868" s="74">
        <v>12491.72</v>
      </c>
      <c r="E868" s="12">
        <v>1.78</v>
      </c>
      <c r="F868" s="59"/>
      <c r="G868" s="12">
        <f t="shared" si="54"/>
        <v>1.78</v>
      </c>
      <c r="H868" s="12">
        <f t="shared" si="55"/>
        <v>1.0481402383410474</v>
      </c>
      <c r="I868" s="12" t="str">
        <f t="shared" si="56"/>
        <v>Apr 18</v>
      </c>
      <c r="J868" s="12" t="str">
        <f t="shared" si="57"/>
        <v>Apr 18</v>
      </c>
    </row>
    <row r="869" spans="1:10" x14ac:dyDescent="0.2">
      <c r="A869" s="76">
        <v>43221</v>
      </c>
      <c r="B869" s="77" t="e">
        <f t="shared" si="53"/>
        <v>#N/A</v>
      </c>
      <c r="C869" s="12" t="e">
        <f>NA()</f>
        <v>#N/A</v>
      </c>
      <c r="D869" s="74" t="e">
        <v>#N/A</v>
      </c>
      <c r="E869" s="12">
        <v>1.78</v>
      </c>
      <c r="F869" s="59"/>
      <c r="G869" s="12">
        <f t="shared" si="54"/>
        <v>1.78</v>
      </c>
      <c r="H869" s="12" t="e">
        <f t="shared" si="55"/>
        <v>#N/A</v>
      </c>
      <c r="I869" s="12" t="str">
        <f t="shared" si="56"/>
        <v>May 18</v>
      </c>
      <c r="J869" s="12" t="str">
        <f t="shared" si="57"/>
        <v>May 18</v>
      </c>
    </row>
    <row r="870" spans="1:10" x14ac:dyDescent="0.2">
      <c r="A870" s="76">
        <v>43222</v>
      </c>
      <c r="B870" s="77">
        <f t="shared" si="53"/>
        <v>0.51639255348765312</v>
      </c>
      <c r="C870" s="77">
        <v>24265.609400000001</v>
      </c>
      <c r="D870" s="74">
        <v>12530.58</v>
      </c>
      <c r="E870" s="12">
        <v>1.78</v>
      </c>
      <c r="F870" s="59"/>
      <c r="G870" s="12">
        <f t="shared" si="54"/>
        <v>1.78</v>
      </c>
      <c r="H870" s="12">
        <f t="shared" si="55"/>
        <v>1.0389983946254695</v>
      </c>
      <c r="I870" s="12" t="str">
        <f t="shared" si="56"/>
        <v>May 18</v>
      </c>
      <c r="J870" s="12" t="str">
        <f t="shared" si="57"/>
        <v>May 18</v>
      </c>
    </row>
    <row r="871" spans="1:10" x14ac:dyDescent="0.2">
      <c r="A871" s="76">
        <v>43223</v>
      </c>
      <c r="B871" s="77">
        <f t="shared" si="53"/>
        <v>0.51449895559472103</v>
      </c>
      <c r="C871" s="77">
        <v>24064.460899999998</v>
      </c>
      <c r="D871" s="74">
        <v>12381.14</v>
      </c>
      <c r="E871" s="12">
        <v>1.734</v>
      </c>
      <c r="F871" s="59"/>
      <c r="G871" s="12">
        <f t="shared" si="54"/>
        <v>1.734</v>
      </c>
      <c r="H871" s="12">
        <f t="shared" si="55"/>
        <v>1.0351884148774373</v>
      </c>
      <c r="I871" s="12" t="str">
        <f t="shared" si="56"/>
        <v>May 18</v>
      </c>
      <c r="J871" s="12" t="str">
        <f t="shared" si="57"/>
        <v>May 18</v>
      </c>
    </row>
    <row r="872" spans="1:10" x14ac:dyDescent="0.2">
      <c r="A872" s="76">
        <v>43224</v>
      </c>
      <c r="B872" s="77">
        <f t="shared" si="53"/>
        <v>0.51065297071161175</v>
      </c>
      <c r="C872" s="77">
        <v>24335.019499999999</v>
      </c>
      <c r="D872" s="74">
        <v>12426.75</v>
      </c>
      <c r="E872" s="12">
        <v>1.7929999999999999</v>
      </c>
      <c r="F872" s="59"/>
      <c r="G872" s="12">
        <f t="shared" si="54"/>
        <v>1.7929999999999999</v>
      </c>
      <c r="H872" s="12">
        <f t="shared" si="55"/>
        <v>1.0274501698304936</v>
      </c>
      <c r="I872" s="12" t="str">
        <f t="shared" si="56"/>
        <v>May 18</v>
      </c>
      <c r="J872" s="12" t="str">
        <f t="shared" si="57"/>
        <v>May 18</v>
      </c>
    </row>
    <row r="873" spans="1:10" x14ac:dyDescent="0.2">
      <c r="A873" s="76">
        <v>43227</v>
      </c>
      <c r="B873" s="77">
        <f t="shared" si="53"/>
        <v>0.50904285164061047</v>
      </c>
      <c r="C873" s="77">
        <v>24544.2598</v>
      </c>
      <c r="D873" s="74">
        <v>12494.08</v>
      </c>
      <c r="E873" s="12">
        <v>1.7629999999999999</v>
      </c>
      <c r="F873" s="59"/>
      <c r="G873" s="12">
        <f t="shared" si="54"/>
        <v>1.7629999999999999</v>
      </c>
      <c r="H873" s="12">
        <f t="shared" si="55"/>
        <v>1.0242105585722996</v>
      </c>
      <c r="I873" s="12" t="str">
        <f t="shared" si="56"/>
        <v>May 18</v>
      </c>
      <c r="J873" s="12" t="str">
        <f t="shared" si="57"/>
        <v>May 18</v>
      </c>
    </row>
    <row r="874" spans="1:10" x14ac:dyDescent="0.2">
      <c r="A874" s="76">
        <v>43228</v>
      </c>
      <c r="B874" s="77">
        <f t="shared" si="53"/>
        <v>0.50662483963834604</v>
      </c>
      <c r="C874" s="77">
        <v>24142.539100000002</v>
      </c>
      <c r="D874" s="74">
        <v>12231.21</v>
      </c>
      <c r="E874" s="12">
        <v>1.8620000000000001</v>
      </c>
      <c r="F874" s="59"/>
      <c r="G874" s="12">
        <f t="shared" si="54"/>
        <v>1.8620000000000001</v>
      </c>
      <c r="H874" s="12">
        <f t="shared" si="55"/>
        <v>1.0193454408017779</v>
      </c>
      <c r="I874" s="12" t="str">
        <f t="shared" si="56"/>
        <v>May 18</v>
      </c>
      <c r="J874" s="12" t="str">
        <f t="shared" si="57"/>
        <v>May 18</v>
      </c>
    </row>
    <row r="875" spans="1:10" x14ac:dyDescent="0.2">
      <c r="A875" s="76">
        <v>43229</v>
      </c>
      <c r="B875" s="77">
        <f t="shared" si="53"/>
        <v>0.5099840993123026</v>
      </c>
      <c r="C875" s="77">
        <v>24266.5605</v>
      </c>
      <c r="D875" s="74">
        <v>12375.56</v>
      </c>
      <c r="E875" s="12">
        <v>1.8759999999999999</v>
      </c>
      <c r="F875" s="59"/>
      <c r="G875" s="12">
        <f t="shared" si="54"/>
        <v>1.8759999999999999</v>
      </c>
      <c r="H875" s="12">
        <f t="shared" si="55"/>
        <v>1.026104379103266</v>
      </c>
      <c r="I875" s="12" t="str">
        <f t="shared" si="56"/>
        <v>May 18</v>
      </c>
      <c r="J875" s="12" t="str">
        <f t="shared" si="57"/>
        <v>May 18</v>
      </c>
    </row>
    <row r="876" spans="1:10" x14ac:dyDescent="0.2">
      <c r="A876" s="76">
        <v>43230</v>
      </c>
      <c r="B876" s="77">
        <f t="shared" si="53"/>
        <v>0.51459520902400013</v>
      </c>
      <c r="C876" s="77">
        <v>24033.900399999999</v>
      </c>
      <c r="D876" s="74">
        <v>12367.73</v>
      </c>
      <c r="E876" s="12">
        <v>1.9350000000000001</v>
      </c>
      <c r="F876" s="59"/>
      <c r="G876" s="12">
        <f t="shared" si="54"/>
        <v>1.9350000000000001</v>
      </c>
      <c r="H876" s="12">
        <f t="shared" si="55"/>
        <v>1.0353820798670323</v>
      </c>
      <c r="I876" s="12" t="str">
        <f t="shared" si="56"/>
        <v>May 18</v>
      </c>
      <c r="J876" s="12" t="str">
        <f t="shared" si="57"/>
        <v>May 18</v>
      </c>
    </row>
    <row r="877" spans="1:10" x14ac:dyDescent="0.2">
      <c r="A877" s="76">
        <v>43231</v>
      </c>
      <c r="B877" s="77">
        <f t="shared" si="53"/>
        <v>0.51497309541546321</v>
      </c>
      <c r="C877" s="77">
        <v>24159.339800000002</v>
      </c>
      <c r="D877" s="74">
        <v>12441.41</v>
      </c>
      <c r="E877" s="12">
        <v>1.883</v>
      </c>
      <c r="F877" s="59"/>
      <c r="G877" s="12">
        <f t="shared" si="54"/>
        <v>1.883</v>
      </c>
      <c r="H877" s="12">
        <f t="shared" si="55"/>
        <v>1.0361423994174002</v>
      </c>
      <c r="I877" s="12" t="str">
        <f t="shared" si="56"/>
        <v>May 18</v>
      </c>
      <c r="J877" s="12" t="str">
        <f t="shared" si="57"/>
        <v>May 18</v>
      </c>
    </row>
    <row r="878" spans="1:10" x14ac:dyDescent="0.2">
      <c r="A878" s="76">
        <v>43234</v>
      </c>
      <c r="B878" s="77">
        <f t="shared" si="53"/>
        <v>0.51323266675132151</v>
      </c>
      <c r="C878" s="77">
        <v>24221.470700000002</v>
      </c>
      <c r="D878" s="74">
        <v>12431.25</v>
      </c>
      <c r="E878" s="12">
        <v>1.913</v>
      </c>
      <c r="F878" s="59"/>
      <c r="G878" s="12">
        <f t="shared" si="54"/>
        <v>1.913</v>
      </c>
      <c r="H878" s="12">
        <f t="shared" si="55"/>
        <v>1.0326406010746658</v>
      </c>
      <c r="I878" s="12" t="str">
        <f t="shared" si="56"/>
        <v>May 18</v>
      </c>
      <c r="J878" s="12" t="str">
        <f t="shared" si="57"/>
        <v>May 18</v>
      </c>
    </row>
    <row r="879" spans="1:10" x14ac:dyDescent="0.2">
      <c r="A879" s="76">
        <v>43235</v>
      </c>
      <c r="B879" s="77">
        <f t="shared" si="53"/>
        <v>0.5144644438610112</v>
      </c>
      <c r="C879" s="77">
        <v>24297.169900000001</v>
      </c>
      <c r="D879" s="74">
        <v>12500.03</v>
      </c>
      <c r="E879" s="12">
        <v>1.9379999999999999</v>
      </c>
      <c r="F879" s="59"/>
      <c r="G879" s="12">
        <f t="shared" si="54"/>
        <v>1.9379999999999999</v>
      </c>
      <c r="H879" s="12">
        <f t="shared" si="55"/>
        <v>1.0351189761613324</v>
      </c>
      <c r="I879" s="12" t="str">
        <f t="shared" si="56"/>
        <v>May 18</v>
      </c>
      <c r="J879" s="12" t="str">
        <f t="shared" si="57"/>
        <v>May 18</v>
      </c>
    </row>
    <row r="880" spans="1:10" x14ac:dyDescent="0.2">
      <c r="A880" s="76">
        <v>43236</v>
      </c>
      <c r="B880" s="77">
        <f t="shared" si="53"/>
        <v>0.50725996661857953</v>
      </c>
      <c r="C880" s="77">
        <v>23734.220700000002</v>
      </c>
      <c r="D880" s="74">
        <v>12039.42</v>
      </c>
      <c r="E880" s="12">
        <v>2.0950000000000002</v>
      </c>
      <c r="F880" s="59"/>
      <c r="G880" s="12">
        <f t="shared" si="54"/>
        <v>2.0950000000000002</v>
      </c>
      <c r="H880" s="12">
        <f t="shared" si="55"/>
        <v>1.0206233366745767</v>
      </c>
      <c r="I880" s="12" t="str">
        <f t="shared" si="56"/>
        <v>May 18</v>
      </c>
      <c r="J880" s="12" t="str">
        <f t="shared" si="57"/>
        <v>May 18</v>
      </c>
    </row>
    <row r="881" spans="1:10" x14ac:dyDescent="0.2">
      <c r="A881" s="76">
        <v>43237</v>
      </c>
      <c r="B881" s="77">
        <f t="shared" si="53"/>
        <v>0.49958091319607384</v>
      </c>
      <c r="C881" s="77">
        <v>23801.9902</v>
      </c>
      <c r="D881" s="74">
        <v>11891.02</v>
      </c>
      <c r="E881" s="12">
        <v>2.1139999999999999</v>
      </c>
      <c r="F881" s="59"/>
      <c r="G881" s="12">
        <f t="shared" si="54"/>
        <v>2.1139999999999999</v>
      </c>
      <c r="H881" s="12">
        <f t="shared" si="55"/>
        <v>1.0051728346788749</v>
      </c>
      <c r="I881" s="12" t="str">
        <f t="shared" si="56"/>
        <v>May 18</v>
      </c>
      <c r="J881" s="12" t="str">
        <f t="shared" si="57"/>
        <v>May 18</v>
      </c>
    </row>
    <row r="882" spans="1:10" x14ac:dyDescent="0.2">
      <c r="A882" s="76">
        <v>43238</v>
      </c>
      <c r="B882" s="77">
        <f t="shared" si="53"/>
        <v>0.49135188812878855</v>
      </c>
      <c r="C882" s="77">
        <v>23449.650399999999</v>
      </c>
      <c r="D882" s="74">
        <v>11522.03</v>
      </c>
      <c r="E882" s="12">
        <v>2.2170000000000001</v>
      </c>
      <c r="F882" s="59"/>
      <c r="G882" s="12">
        <f t="shared" si="54"/>
        <v>2.2170000000000001</v>
      </c>
      <c r="H882" s="12">
        <f t="shared" si="55"/>
        <v>0.98861577207892659</v>
      </c>
      <c r="I882" s="12" t="str">
        <f t="shared" si="56"/>
        <v>May 18</v>
      </c>
      <c r="J882" s="12" t="str">
        <f t="shared" si="57"/>
        <v>May 18</v>
      </c>
    </row>
    <row r="883" spans="1:10" x14ac:dyDescent="0.2">
      <c r="A883" s="76">
        <v>43241</v>
      </c>
      <c r="B883" s="77">
        <f t="shared" si="53"/>
        <v>0.48329966703433341</v>
      </c>
      <c r="C883" s="77">
        <v>23092.3809</v>
      </c>
      <c r="D883" s="74">
        <v>11160.54</v>
      </c>
      <c r="E883" s="12">
        <v>2.335</v>
      </c>
      <c r="F883" s="59"/>
      <c r="G883" s="12">
        <f t="shared" si="54"/>
        <v>2.335</v>
      </c>
      <c r="H883" s="12">
        <f t="shared" si="55"/>
        <v>0.97241444474799665</v>
      </c>
      <c r="I883" s="12" t="str">
        <f t="shared" si="56"/>
        <v>May 18</v>
      </c>
      <c r="J883" s="12" t="str">
        <f t="shared" si="57"/>
        <v>May 18</v>
      </c>
    </row>
    <row r="884" spans="1:10" x14ac:dyDescent="0.2">
      <c r="A884" s="76">
        <v>43242</v>
      </c>
      <c r="B884" s="77">
        <f t="shared" si="53"/>
        <v>0.48835335510344524</v>
      </c>
      <c r="C884" s="77">
        <v>23216.570299999999</v>
      </c>
      <c r="D884" s="74">
        <v>11337.89</v>
      </c>
      <c r="E884" s="12">
        <v>2.3250000000000002</v>
      </c>
      <c r="F884" s="59"/>
      <c r="G884" s="12">
        <f t="shared" si="54"/>
        <v>2.3250000000000002</v>
      </c>
      <c r="H884" s="12">
        <f t="shared" si="55"/>
        <v>0.98258262737433777</v>
      </c>
      <c r="I884" s="12" t="str">
        <f t="shared" si="56"/>
        <v>May 18</v>
      </c>
      <c r="J884" s="12" t="str">
        <f t="shared" si="57"/>
        <v>May 18</v>
      </c>
    </row>
    <row r="885" spans="1:10" x14ac:dyDescent="0.2">
      <c r="A885" s="76">
        <v>43243</v>
      </c>
      <c r="B885" s="77">
        <f t="shared" si="53"/>
        <v>0.48633688023708438</v>
      </c>
      <c r="C885" s="77">
        <v>22911.710899999998</v>
      </c>
      <c r="D885" s="74">
        <v>11142.81</v>
      </c>
      <c r="E885" s="12">
        <v>2.407</v>
      </c>
      <c r="F885" s="59"/>
      <c r="G885" s="12">
        <f t="shared" si="54"/>
        <v>2.407</v>
      </c>
      <c r="H885" s="12">
        <f t="shared" si="55"/>
        <v>0.97852541521122383</v>
      </c>
      <c r="I885" s="12" t="str">
        <f t="shared" si="56"/>
        <v>May 18</v>
      </c>
      <c r="J885" s="12" t="str">
        <f t="shared" si="57"/>
        <v>May 18</v>
      </c>
    </row>
    <row r="886" spans="1:10" x14ac:dyDescent="0.2">
      <c r="A886" s="76">
        <v>43244</v>
      </c>
      <c r="B886" s="77">
        <f t="shared" si="53"/>
        <v>0.48344152605977242</v>
      </c>
      <c r="C886" s="77">
        <v>22749.080099999999</v>
      </c>
      <c r="D886" s="74">
        <v>10997.85</v>
      </c>
      <c r="E886" s="12">
        <v>2.4</v>
      </c>
      <c r="F886" s="59"/>
      <c r="G886" s="12">
        <f t="shared" si="54"/>
        <v>2.4</v>
      </c>
      <c r="H886" s="12">
        <f t="shared" si="55"/>
        <v>0.97269986966107647</v>
      </c>
      <c r="I886" s="12" t="str">
        <f t="shared" si="56"/>
        <v>May 18</v>
      </c>
      <c r="J886" s="12" t="str">
        <f t="shared" si="57"/>
        <v>May 18</v>
      </c>
    </row>
    <row r="887" spans="1:10" x14ac:dyDescent="0.2">
      <c r="A887" s="76">
        <v>43245</v>
      </c>
      <c r="B887" s="77">
        <f t="shared" si="53"/>
        <v>0.47300110994879296</v>
      </c>
      <c r="C887" s="77">
        <v>22398.150399999999</v>
      </c>
      <c r="D887" s="74">
        <v>10594.35</v>
      </c>
      <c r="E887" s="12">
        <v>2.4529999999999998</v>
      </c>
      <c r="F887" s="59"/>
      <c r="G887" s="12">
        <f t="shared" si="54"/>
        <v>2.4529999999999998</v>
      </c>
      <c r="H887" s="12">
        <f t="shared" si="55"/>
        <v>0.95169341729210566</v>
      </c>
      <c r="I887" s="12" t="str">
        <f t="shared" si="56"/>
        <v>May 18</v>
      </c>
      <c r="J887" s="12" t="str">
        <f t="shared" si="57"/>
        <v>May 18</v>
      </c>
    </row>
    <row r="888" spans="1:10" x14ac:dyDescent="0.2">
      <c r="A888" s="76">
        <v>43248</v>
      </c>
      <c r="B888" s="77">
        <f t="shared" si="53"/>
        <v>0.46330113778339865</v>
      </c>
      <c r="C888" s="77">
        <v>21932.6895</v>
      </c>
      <c r="D888" s="74">
        <v>10161.44</v>
      </c>
      <c r="E888" s="12">
        <v>2.6819999999999999</v>
      </c>
      <c r="F888" s="59"/>
      <c r="G888" s="12">
        <f t="shared" si="54"/>
        <v>2.6819999999999999</v>
      </c>
      <c r="H888" s="12">
        <f t="shared" si="55"/>
        <v>0.93217676191106058</v>
      </c>
      <c r="I888" s="12" t="str">
        <f t="shared" si="56"/>
        <v>May 18</v>
      </c>
      <c r="J888" s="12" t="str">
        <f t="shared" si="57"/>
        <v>May 18</v>
      </c>
    </row>
    <row r="889" spans="1:10" x14ac:dyDescent="0.2">
      <c r="A889" s="76">
        <v>43249</v>
      </c>
      <c r="B889" s="77">
        <f t="shared" si="53"/>
        <v>0.45342438306608701</v>
      </c>
      <c r="C889" s="77">
        <v>21350.8809</v>
      </c>
      <c r="D889" s="74">
        <v>9681.01</v>
      </c>
      <c r="E889" s="12">
        <v>3.1040000000000001</v>
      </c>
      <c r="F889" s="59"/>
      <c r="G889" s="12">
        <f t="shared" si="54"/>
        <v>3.1040000000000001</v>
      </c>
      <c r="H889" s="12">
        <f t="shared" si="55"/>
        <v>0.91230441436056153</v>
      </c>
      <c r="I889" s="12" t="str">
        <f t="shared" si="56"/>
        <v>May 18</v>
      </c>
      <c r="J889" s="12" t="str">
        <f t="shared" si="57"/>
        <v>May 18</v>
      </c>
    </row>
    <row r="890" spans="1:10" x14ac:dyDescent="0.2">
      <c r="A890" s="76">
        <v>43250</v>
      </c>
      <c r="B890" s="77">
        <f t="shared" si="53"/>
        <v>0.45559463576273262</v>
      </c>
      <c r="C890" s="77">
        <v>21797.820299999999</v>
      </c>
      <c r="D890" s="74">
        <v>9930.9699999999993</v>
      </c>
      <c r="E890" s="12">
        <v>3.0539999999999998</v>
      </c>
      <c r="F890" s="59"/>
      <c r="G890" s="12">
        <f t="shared" si="54"/>
        <v>3.0539999999999998</v>
      </c>
      <c r="H890" s="12">
        <f t="shared" si="55"/>
        <v>0.91667103245471715</v>
      </c>
      <c r="I890" s="12" t="str">
        <f t="shared" si="56"/>
        <v>May 18</v>
      </c>
      <c r="J890" s="12" t="str">
        <f t="shared" si="57"/>
        <v>May 18</v>
      </c>
    </row>
    <row r="891" spans="1:10" x14ac:dyDescent="0.2">
      <c r="A891" s="76">
        <v>43251</v>
      </c>
      <c r="B891" s="77">
        <f t="shared" si="53"/>
        <v>0.45530335025651664</v>
      </c>
      <c r="C891" s="77">
        <v>21784.179700000001</v>
      </c>
      <c r="D891" s="74">
        <v>9918.41</v>
      </c>
      <c r="E891" s="12">
        <v>2.8359999999999999</v>
      </c>
      <c r="F891" s="59"/>
      <c r="G891" s="12">
        <f t="shared" si="54"/>
        <v>2.8359999999999999</v>
      </c>
      <c r="H891" s="12">
        <f t="shared" si="55"/>
        <v>0.91608495666549039</v>
      </c>
      <c r="I891" s="12" t="str">
        <f t="shared" si="56"/>
        <v>May 18</v>
      </c>
      <c r="J891" s="12" t="str">
        <f t="shared" si="57"/>
        <v>May 18</v>
      </c>
    </row>
    <row r="892" spans="1:10" x14ac:dyDescent="0.2">
      <c r="A892" s="76">
        <v>43252</v>
      </c>
      <c r="B892" s="77">
        <f t="shared" si="53"/>
        <v>0.46582945502447748</v>
      </c>
      <c r="C892" s="77">
        <v>22109.550800000001</v>
      </c>
      <c r="D892" s="74">
        <v>10299.280000000001</v>
      </c>
      <c r="E892" s="12">
        <v>2.7389999999999999</v>
      </c>
      <c r="F892" s="59"/>
      <c r="G892" s="12">
        <f t="shared" si="54"/>
        <v>2.7389999999999999</v>
      </c>
      <c r="H892" s="12">
        <f t="shared" si="55"/>
        <v>0.93726381736304754</v>
      </c>
      <c r="I892" s="12" t="str">
        <f t="shared" si="56"/>
        <v>Jun 18</v>
      </c>
      <c r="J892" s="12" t="str">
        <f t="shared" si="57"/>
        <v>Jun 18</v>
      </c>
    </row>
    <row r="893" spans="1:10" x14ac:dyDescent="0.2">
      <c r="A893" s="76">
        <v>43255</v>
      </c>
      <c r="B893" s="77">
        <f t="shared" si="53"/>
        <v>0.46392655917624748</v>
      </c>
      <c r="C893" s="77">
        <v>22009.949199999999</v>
      </c>
      <c r="D893" s="74">
        <v>10211</v>
      </c>
      <c r="E893" s="12">
        <v>2.5590000000000002</v>
      </c>
      <c r="F893" s="59"/>
      <c r="G893" s="12">
        <f t="shared" si="54"/>
        <v>2.5590000000000002</v>
      </c>
      <c r="H893" s="12">
        <f t="shared" si="55"/>
        <v>0.93343512983047694</v>
      </c>
      <c r="I893" s="12" t="str">
        <f t="shared" si="56"/>
        <v>Jun 18</v>
      </c>
      <c r="J893" s="12" t="str">
        <f t="shared" si="57"/>
        <v>Jun 18</v>
      </c>
    </row>
    <row r="894" spans="1:10" x14ac:dyDescent="0.2">
      <c r="A894" s="76">
        <v>43256</v>
      </c>
      <c r="B894" s="77">
        <f t="shared" si="53"/>
        <v>0.45370444886670763</v>
      </c>
      <c r="C894" s="77">
        <v>21750.150399999999</v>
      </c>
      <c r="D894" s="74">
        <v>9868.14</v>
      </c>
      <c r="E894" s="12">
        <v>2.758</v>
      </c>
      <c r="F894" s="59"/>
      <c r="G894" s="12">
        <f t="shared" si="54"/>
        <v>2.758</v>
      </c>
      <c r="H894" s="12">
        <f t="shared" si="55"/>
        <v>0.91286791574196025</v>
      </c>
      <c r="I894" s="12" t="str">
        <f t="shared" si="56"/>
        <v>Jun 18</v>
      </c>
      <c r="J894" s="12" t="str">
        <f t="shared" si="57"/>
        <v>Jun 18</v>
      </c>
    </row>
    <row r="895" spans="1:10" x14ac:dyDescent="0.2">
      <c r="A895" s="76">
        <v>43257</v>
      </c>
      <c r="B895" s="77">
        <f t="shared" si="53"/>
        <v>0.4560027078278957</v>
      </c>
      <c r="C895" s="77">
        <v>21807.589800000002</v>
      </c>
      <c r="D895" s="74">
        <v>9944.32</v>
      </c>
      <c r="E895" s="12">
        <v>2.931</v>
      </c>
      <c r="F895" s="59"/>
      <c r="G895" s="12">
        <f t="shared" si="54"/>
        <v>2.931</v>
      </c>
      <c r="H895" s="12">
        <f t="shared" si="55"/>
        <v>0.91749208654957648</v>
      </c>
      <c r="I895" s="12" t="str">
        <f t="shared" si="56"/>
        <v>Jun 18</v>
      </c>
      <c r="J895" s="12" t="str">
        <f t="shared" si="57"/>
        <v>Jun 18</v>
      </c>
    </row>
    <row r="896" spans="1:10" x14ac:dyDescent="0.2">
      <c r="A896" s="76">
        <v>43258</v>
      </c>
      <c r="B896" s="77">
        <f t="shared" si="53"/>
        <v>0.4513345605640412</v>
      </c>
      <c r="C896" s="77">
        <v>21767.599600000001</v>
      </c>
      <c r="D896" s="74">
        <v>9824.4699999999993</v>
      </c>
      <c r="E896" s="12">
        <v>3.012</v>
      </c>
      <c r="F896" s="59"/>
      <c r="G896" s="12">
        <f t="shared" si="54"/>
        <v>3.012</v>
      </c>
      <c r="H896" s="12">
        <f t="shared" si="55"/>
        <v>0.90809962439987579</v>
      </c>
      <c r="I896" s="12" t="str">
        <f t="shared" si="56"/>
        <v>Jun 18</v>
      </c>
      <c r="J896" s="12" t="str">
        <f t="shared" si="57"/>
        <v>Jun 18</v>
      </c>
    </row>
    <row r="897" spans="1:10" x14ac:dyDescent="0.2">
      <c r="A897" s="76">
        <v>43259</v>
      </c>
      <c r="B897" s="77">
        <f t="shared" si="53"/>
        <v>0.45108067035367444</v>
      </c>
      <c r="C897" s="77">
        <v>21355.980500000001</v>
      </c>
      <c r="D897" s="74">
        <v>9633.27</v>
      </c>
      <c r="E897" s="12">
        <v>3.13</v>
      </c>
      <c r="F897" s="59"/>
      <c r="G897" s="12">
        <f t="shared" si="54"/>
        <v>3.13</v>
      </c>
      <c r="H897" s="12">
        <f t="shared" si="55"/>
        <v>0.90758878914634511</v>
      </c>
      <c r="I897" s="12" t="str">
        <f t="shared" si="56"/>
        <v>Jun 18</v>
      </c>
      <c r="J897" s="12" t="str">
        <f t="shared" si="57"/>
        <v>Jun 18</v>
      </c>
    </row>
    <row r="898" spans="1:10" x14ac:dyDescent="0.2">
      <c r="A898" s="76">
        <v>43262</v>
      </c>
      <c r="B898" s="77">
        <f t="shared" si="53"/>
        <v>0.46167427485667156</v>
      </c>
      <c r="C898" s="77">
        <v>22086.199199999999</v>
      </c>
      <c r="D898" s="74">
        <v>10196.629999999999</v>
      </c>
      <c r="E898" s="12">
        <v>2.859</v>
      </c>
      <c r="F898" s="59"/>
      <c r="G898" s="12">
        <f t="shared" si="54"/>
        <v>2.859</v>
      </c>
      <c r="H898" s="12">
        <f t="shared" si="55"/>
        <v>0.92890346147764224</v>
      </c>
      <c r="I898" s="12" t="str">
        <f t="shared" si="56"/>
        <v>Jun 18</v>
      </c>
      <c r="J898" s="12" t="str">
        <f t="shared" si="57"/>
        <v>Jun 18</v>
      </c>
    </row>
    <row r="899" spans="1:10" x14ac:dyDescent="0.2">
      <c r="A899" s="76">
        <v>43263</v>
      </c>
      <c r="B899" s="77">
        <f t="shared" si="53"/>
        <v>0.46205474618218961</v>
      </c>
      <c r="C899" s="77">
        <v>22119.7598</v>
      </c>
      <c r="D899" s="74">
        <v>10220.540000000001</v>
      </c>
      <c r="E899" s="12">
        <v>2.8740000000000001</v>
      </c>
      <c r="F899" s="59"/>
      <c r="G899" s="12">
        <f t="shared" si="54"/>
        <v>2.8740000000000001</v>
      </c>
      <c r="H899" s="12">
        <f t="shared" si="55"/>
        <v>0.92966898199830894</v>
      </c>
      <c r="I899" s="12" t="str">
        <f t="shared" si="56"/>
        <v>Jun 18</v>
      </c>
      <c r="J899" s="12" t="str">
        <f t="shared" si="57"/>
        <v>Jun 18</v>
      </c>
    </row>
    <row r="900" spans="1:10" x14ac:dyDescent="0.2">
      <c r="A900" s="76">
        <v>43264</v>
      </c>
      <c r="B900" s="77">
        <f t="shared" ref="B900:B963" si="58">D900/C900</f>
        <v>0.46445069041280751</v>
      </c>
      <c r="C900" s="77">
        <v>22216.179700000001</v>
      </c>
      <c r="D900" s="74">
        <v>10318.32</v>
      </c>
      <c r="E900" s="12">
        <v>2.8149999999999999</v>
      </c>
      <c r="F900" s="59"/>
      <c r="G900" s="12">
        <f t="shared" ref="G900:G963" si="59">E900</f>
        <v>2.8149999999999999</v>
      </c>
      <c r="H900" s="12">
        <f t="shared" ref="H900:H963" si="60">B900/$J$1</f>
        <v>0.93448969870386789</v>
      </c>
      <c r="I900" s="12" t="str">
        <f t="shared" ref="I900:I963" si="61">TEXT(A900, "mmm") &amp; " " &amp; TEXT(A900, "yy")</f>
        <v>Jun 18</v>
      </c>
      <c r="J900" s="12" t="str">
        <f t="shared" si="57"/>
        <v>Jun 18</v>
      </c>
    </row>
    <row r="901" spans="1:10" x14ac:dyDescent="0.2">
      <c r="A901" s="76">
        <v>43265</v>
      </c>
      <c r="B901" s="77">
        <f t="shared" si="58"/>
        <v>0.45704810137388285</v>
      </c>
      <c r="C901" s="77">
        <v>22486.320299999999</v>
      </c>
      <c r="D901" s="74">
        <v>10277.33</v>
      </c>
      <c r="E901" s="12">
        <v>2.7549999999999999</v>
      </c>
      <c r="F901" s="59"/>
      <c r="G901" s="12">
        <f t="shared" si="59"/>
        <v>2.7549999999999999</v>
      </c>
      <c r="H901" s="12">
        <f t="shared" si="60"/>
        <v>0.91959545192286984</v>
      </c>
      <c r="I901" s="12" t="str">
        <f t="shared" si="61"/>
        <v>Jun 18</v>
      </c>
      <c r="J901" s="12" t="str">
        <f t="shared" si="57"/>
        <v>Jun 18</v>
      </c>
    </row>
    <row r="902" spans="1:10" x14ac:dyDescent="0.2">
      <c r="A902" s="76">
        <v>43266</v>
      </c>
      <c r="B902" s="77">
        <f t="shared" si="58"/>
        <v>0.45569289331916729</v>
      </c>
      <c r="C902" s="77">
        <v>22190.449199999999</v>
      </c>
      <c r="D902" s="74">
        <v>10112.030000000001</v>
      </c>
      <c r="E902" s="12">
        <v>2.617</v>
      </c>
      <c r="F902" s="59"/>
      <c r="G902" s="12">
        <f t="shared" si="59"/>
        <v>2.617</v>
      </c>
      <c r="H902" s="12">
        <f t="shared" si="60"/>
        <v>0.9168687298124848</v>
      </c>
      <c r="I902" s="12" t="str">
        <f t="shared" si="61"/>
        <v>Jun 18</v>
      </c>
      <c r="J902" s="12" t="str">
        <f t="shared" si="57"/>
        <v>Jun 18</v>
      </c>
    </row>
    <row r="903" spans="1:10" x14ac:dyDescent="0.2">
      <c r="A903" s="76">
        <v>43269</v>
      </c>
      <c r="B903" s="77">
        <f t="shared" si="58"/>
        <v>0.45809613752164979</v>
      </c>
      <c r="C903" s="77">
        <v>22099.269499999999</v>
      </c>
      <c r="D903" s="74">
        <v>10123.59</v>
      </c>
      <c r="E903" s="12">
        <v>2.5590000000000002</v>
      </c>
      <c r="F903" s="59"/>
      <c r="G903" s="12">
        <f t="shared" si="59"/>
        <v>2.5590000000000002</v>
      </c>
      <c r="H903" s="12">
        <f t="shared" si="60"/>
        <v>0.9217041342957758</v>
      </c>
      <c r="I903" s="12" t="str">
        <f t="shared" si="61"/>
        <v>Jun 18</v>
      </c>
      <c r="J903" s="12" t="str">
        <f t="shared" si="57"/>
        <v>Jun 18</v>
      </c>
    </row>
    <row r="904" spans="1:10" x14ac:dyDescent="0.2">
      <c r="A904" s="76">
        <v>43270</v>
      </c>
      <c r="B904" s="77">
        <f t="shared" si="58"/>
        <v>0.46287344708726302</v>
      </c>
      <c r="C904" s="77">
        <v>22084.330099999999</v>
      </c>
      <c r="D904" s="74">
        <v>10222.25</v>
      </c>
      <c r="E904" s="12">
        <v>2.56</v>
      </c>
      <c r="F904" s="59"/>
      <c r="G904" s="12">
        <f t="shared" si="59"/>
        <v>2.56</v>
      </c>
      <c r="H904" s="12">
        <f t="shared" si="60"/>
        <v>0.93131623450089573</v>
      </c>
      <c r="I904" s="12" t="str">
        <f t="shared" si="61"/>
        <v>Jun 18</v>
      </c>
      <c r="J904" s="12" t="str">
        <f t="shared" si="57"/>
        <v>Jun 18</v>
      </c>
    </row>
    <row r="905" spans="1:10" x14ac:dyDescent="0.2">
      <c r="A905" s="76">
        <v>43271</v>
      </c>
      <c r="B905" s="77">
        <f t="shared" si="58"/>
        <v>0.47219647734283426</v>
      </c>
      <c r="C905" s="77">
        <v>22120.580099999999</v>
      </c>
      <c r="D905" s="74">
        <v>10445.26</v>
      </c>
      <c r="E905" s="12">
        <v>2.5609999999999999</v>
      </c>
      <c r="F905" s="59"/>
      <c r="G905" s="12">
        <f t="shared" si="59"/>
        <v>2.5609999999999999</v>
      </c>
      <c r="H905" s="12">
        <f t="shared" si="60"/>
        <v>0.95007447065895212</v>
      </c>
      <c r="I905" s="12" t="str">
        <f t="shared" si="61"/>
        <v>Jun 18</v>
      </c>
      <c r="J905" s="12" t="str">
        <f t="shared" si="57"/>
        <v>Jun 18</v>
      </c>
    </row>
    <row r="906" spans="1:10" x14ac:dyDescent="0.2">
      <c r="A906" s="76">
        <v>43272</v>
      </c>
      <c r="B906" s="77">
        <f t="shared" si="58"/>
        <v>0.47035475214276357</v>
      </c>
      <c r="C906" s="77">
        <v>21673.109400000001</v>
      </c>
      <c r="D906" s="74">
        <v>10194.049999999999</v>
      </c>
      <c r="E906" s="12">
        <v>2.7509999999999999</v>
      </c>
      <c r="F906" s="59"/>
      <c r="G906" s="12">
        <f t="shared" si="59"/>
        <v>2.7509999999999999</v>
      </c>
      <c r="H906" s="12">
        <f t="shared" si="60"/>
        <v>0.94636886043415158</v>
      </c>
      <c r="I906" s="12" t="str">
        <f t="shared" si="61"/>
        <v>Jun 18</v>
      </c>
      <c r="J906" s="12" t="str">
        <f t="shared" si="57"/>
        <v>Jun 18</v>
      </c>
    </row>
    <row r="907" spans="1:10" x14ac:dyDescent="0.2">
      <c r="A907" s="76">
        <v>43273</v>
      </c>
      <c r="B907" s="77">
        <f t="shared" si="58"/>
        <v>0.47227785539169714</v>
      </c>
      <c r="C907" s="77">
        <v>21888.470700000002</v>
      </c>
      <c r="D907" s="74">
        <v>10337.44</v>
      </c>
      <c r="E907" s="12">
        <v>2.7120000000000002</v>
      </c>
      <c r="F907" s="59"/>
      <c r="G907" s="12">
        <f t="shared" si="59"/>
        <v>2.7120000000000002</v>
      </c>
      <c r="H907" s="12">
        <f t="shared" si="60"/>
        <v>0.95023820590562691</v>
      </c>
      <c r="I907" s="12" t="str">
        <f t="shared" si="61"/>
        <v>Jun 18</v>
      </c>
      <c r="J907" s="12" t="str">
        <f t="shared" si="57"/>
        <v>Jun 18</v>
      </c>
    </row>
    <row r="908" spans="1:10" x14ac:dyDescent="0.2">
      <c r="A908" s="76">
        <v>43276</v>
      </c>
      <c r="B908" s="77">
        <f t="shared" si="58"/>
        <v>0.47146292005509949</v>
      </c>
      <c r="C908" s="77">
        <v>21355.1895</v>
      </c>
      <c r="D908" s="74">
        <v>10068.18</v>
      </c>
      <c r="E908" s="12">
        <v>2.8530000000000002</v>
      </c>
      <c r="F908" s="59"/>
      <c r="G908" s="12">
        <f t="shared" si="59"/>
        <v>2.8530000000000002</v>
      </c>
      <c r="H908" s="12">
        <f t="shared" si="60"/>
        <v>0.94859852984769399</v>
      </c>
      <c r="I908" s="12" t="str">
        <f t="shared" si="61"/>
        <v>Jun 18</v>
      </c>
      <c r="J908" s="12" t="str">
        <f t="shared" si="57"/>
        <v>Jun 18</v>
      </c>
    </row>
    <row r="909" spans="1:10" x14ac:dyDescent="0.2">
      <c r="A909" s="76">
        <v>43277</v>
      </c>
      <c r="B909" s="77">
        <f t="shared" si="58"/>
        <v>0.4659533323487059</v>
      </c>
      <c r="C909" s="77">
        <v>21419.269499999999</v>
      </c>
      <c r="D909" s="74">
        <v>9980.3799999999992</v>
      </c>
      <c r="E909" s="12">
        <v>2.9060000000000001</v>
      </c>
      <c r="F909" s="59"/>
      <c r="G909" s="12">
        <f t="shared" si="59"/>
        <v>2.9060000000000001</v>
      </c>
      <c r="H909" s="12">
        <f t="shared" si="60"/>
        <v>0.93751306251605082</v>
      </c>
      <c r="I909" s="12" t="str">
        <f t="shared" si="61"/>
        <v>Jun 18</v>
      </c>
      <c r="J909" s="12" t="str">
        <f t="shared" si="57"/>
        <v>Jun 18</v>
      </c>
    </row>
    <row r="910" spans="1:10" x14ac:dyDescent="0.2">
      <c r="A910" s="76">
        <v>43278</v>
      </c>
      <c r="B910" s="77">
        <f t="shared" si="58"/>
        <v>0.455509365652706</v>
      </c>
      <c r="C910" s="77">
        <v>21557.910199999998</v>
      </c>
      <c r="D910" s="74">
        <v>9819.83</v>
      </c>
      <c r="E910" s="12">
        <v>2.8279999999999998</v>
      </c>
      <c r="F910" s="59"/>
      <c r="G910" s="12">
        <f t="shared" si="59"/>
        <v>2.8279999999999998</v>
      </c>
      <c r="H910" s="12">
        <f t="shared" si="60"/>
        <v>0.91649946625603973</v>
      </c>
      <c r="I910" s="12" t="str">
        <f t="shared" si="61"/>
        <v>Jun 18</v>
      </c>
      <c r="J910" s="12" t="str">
        <f t="shared" si="57"/>
        <v>Jun 18</v>
      </c>
    </row>
    <row r="911" spans="1:10" x14ac:dyDescent="0.2">
      <c r="A911" s="76">
        <v>43279</v>
      </c>
      <c r="B911" s="77">
        <f t="shared" si="58"/>
        <v>0.46457223489896332</v>
      </c>
      <c r="C911" s="77">
        <v>21432.339800000002</v>
      </c>
      <c r="D911" s="74">
        <v>9956.8700000000008</v>
      </c>
      <c r="E911" s="12">
        <v>2.7850000000000001</v>
      </c>
      <c r="F911" s="59"/>
      <c r="G911" s="12">
        <f t="shared" si="59"/>
        <v>2.7850000000000001</v>
      </c>
      <c r="H911" s="12">
        <f t="shared" si="60"/>
        <v>0.93473425011178135</v>
      </c>
      <c r="I911" s="12" t="str">
        <f t="shared" si="61"/>
        <v>Jun 18</v>
      </c>
      <c r="J911" s="12" t="str">
        <f t="shared" si="57"/>
        <v>Jun 18</v>
      </c>
    </row>
    <row r="912" spans="1:10" x14ac:dyDescent="0.2">
      <c r="A912" s="76">
        <v>43280</v>
      </c>
      <c r="B912" s="77">
        <f t="shared" si="58"/>
        <v>0.46448880145510074</v>
      </c>
      <c r="C912" s="77">
        <v>21626.269499999999</v>
      </c>
      <c r="D912" s="74">
        <v>10045.16</v>
      </c>
      <c r="E912" s="12">
        <v>2.6880000000000002</v>
      </c>
      <c r="F912" s="59"/>
      <c r="G912" s="12">
        <f t="shared" si="59"/>
        <v>2.6880000000000002</v>
      </c>
      <c r="H912" s="12">
        <f t="shared" si="60"/>
        <v>0.93456637934438591</v>
      </c>
      <c r="I912" s="12" t="str">
        <f t="shared" si="61"/>
        <v>Jun 18</v>
      </c>
      <c r="J912" s="12" t="str">
        <f t="shared" si="57"/>
        <v>Jun 18</v>
      </c>
    </row>
    <row r="913" spans="1:10" x14ac:dyDescent="0.2">
      <c r="A913" s="76">
        <v>43283</v>
      </c>
      <c r="B913" s="77">
        <f t="shared" si="58"/>
        <v>0.46655654370357469</v>
      </c>
      <c r="C913" s="77">
        <v>21427.199199999999</v>
      </c>
      <c r="D913" s="74">
        <v>9997</v>
      </c>
      <c r="E913" s="12">
        <v>2.6520000000000001</v>
      </c>
      <c r="F913" s="59"/>
      <c r="G913" s="12">
        <f t="shared" si="59"/>
        <v>2.6520000000000001</v>
      </c>
      <c r="H913" s="12">
        <f t="shared" si="60"/>
        <v>0.9387267431260744</v>
      </c>
      <c r="I913" s="12" t="str">
        <f t="shared" si="61"/>
        <v>Jul 18</v>
      </c>
      <c r="J913" s="12" t="str">
        <f t="shared" si="57"/>
        <v>Jul 18</v>
      </c>
    </row>
    <row r="914" spans="1:10" x14ac:dyDescent="0.2">
      <c r="A914" s="76">
        <v>43284</v>
      </c>
      <c r="B914" s="77">
        <f t="shared" si="58"/>
        <v>0.46968547860624554</v>
      </c>
      <c r="C914" s="77">
        <v>21764.160199999998</v>
      </c>
      <c r="D914" s="74">
        <v>10222.31</v>
      </c>
      <c r="E914" s="12">
        <v>2.6469999999999998</v>
      </c>
      <c r="F914" s="59"/>
      <c r="G914" s="12">
        <f t="shared" si="59"/>
        <v>2.6469999999999998</v>
      </c>
      <c r="H914" s="12">
        <f t="shared" si="60"/>
        <v>0.94502226059395045</v>
      </c>
      <c r="I914" s="12" t="str">
        <f t="shared" si="61"/>
        <v>Jul 18</v>
      </c>
      <c r="J914" s="12" t="str">
        <f t="shared" ref="J914:J977" si="62">TEXT(A914, "mmm") &amp; " " &amp; TEXT(A914, "yy")</f>
        <v>Jul 18</v>
      </c>
    </row>
    <row r="915" spans="1:10" x14ac:dyDescent="0.2">
      <c r="A915" s="76">
        <v>43285</v>
      </c>
      <c r="B915" s="77">
        <f t="shared" si="58"/>
        <v>0.47287890010136852</v>
      </c>
      <c r="C915" s="77">
        <v>21686.609400000001</v>
      </c>
      <c r="D915" s="74">
        <v>10255.14</v>
      </c>
      <c r="E915" s="12">
        <v>2.6459999999999999</v>
      </c>
      <c r="F915" s="59"/>
      <c r="G915" s="12">
        <f t="shared" si="59"/>
        <v>2.6459999999999999</v>
      </c>
      <c r="H915" s="12">
        <f t="shared" si="60"/>
        <v>0.95144752715596059</v>
      </c>
      <c r="I915" s="12" t="str">
        <f t="shared" si="61"/>
        <v>Jul 18</v>
      </c>
      <c r="J915" s="12" t="str">
        <f t="shared" si="62"/>
        <v>Jul 18</v>
      </c>
    </row>
    <row r="916" spans="1:10" x14ac:dyDescent="0.2">
      <c r="A916" s="76">
        <v>43286</v>
      </c>
      <c r="B916" s="77">
        <f t="shared" si="58"/>
        <v>0.47198838861717857</v>
      </c>
      <c r="C916" s="77">
        <v>21914.289100000002</v>
      </c>
      <c r="D916" s="74">
        <v>10343.290000000001</v>
      </c>
      <c r="E916" s="12">
        <v>2.7160000000000002</v>
      </c>
      <c r="F916" s="59"/>
      <c r="G916" s="12">
        <f t="shared" si="59"/>
        <v>2.7160000000000002</v>
      </c>
      <c r="H916" s="12">
        <f t="shared" si="60"/>
        <v>0.94965578946295948</v>
      </c>
      <c r="I916" s="12" t="str">
        <f t="shared" si="61"/>
        <v>Jul 18</v>
      </c>
      <c r="J916" s="12" t="str">
        <f t="shared" si="62"/>
        <v>Jul 18</v>
      </c>
    </row>
    <row r="917" spans="1:10" x14ac:dyDescent="0.2">
      <c r="A917" s="76">
        <v>43287</v>
      </c>
      <c r="B917" s="77">
        <f t="shared" si="58"/>
        <v>0.47107775801865281</v>
      </c>
      <c r="C917" s="77">
        <v>21925.5098</v>
      </c>
      <c r="D917" s="74">
        <v>10328.620000000001</v>
      </c>
      <c r="E917" s="12">
        <v>2.7189999999999999</v>
      </c>
      <c r="F917" s="59"/>
      <c r="G917" s="12">
        <f t="shared" si="59"/>
        <v>2.7189999999999999</v>
      </c>
      <c r="H917" s="12">
        <f t="shared" si="60"/>
        <v>0.94782357146605978</v>
      </c>
      <c r="I917" s="12" t="str">
        <f t="shared" si="61"/>
        <v>Jul 18</v>
      </c>
      <c r="J917" s="12" t="str">
        <f t="shared" si="62"/>
        <v>Jul 18</v>
      </c>
    </row>
    <row r="918" spans="1:10" x14ac:dyDescent="0.2">
      <c r="A918" s="76">
        <v>43290</v>
      </c>
      <c r="B918" s="77">
        <f t="shared" si="58"/>
        <v>0.47170982996095545</v>
      </c>
      <c r="C918" s="77">
        <v>22033.4395</v>
      </c>
      <c r="D918" s="74">
        <v>10393.39</v>
      </c>
      <c r="E918" s="12">
        <v>2.6709999999999998</v>
      </c>
      <c r="F918" s="59"/>
      <c r="G918" s="12">
        <f t="shared" si="59"/>
        <v>2.6709999999999998</v>
      </c>
      <c r="H918" s="12">
        <f t="shared" si="60"/>
        <v>0.94909532050447021</v>
      </c>
      <c r="I918" s="12" t="str">
        <f t="shared" si="61"/>
        <v>Jul 18</v>
      </c>
      <c r="J918" s="12" t="str">
        <f t="shared" si="62"/>
        <v>Jul 18</v>
      </c>
    </row>
    <row r="919" spans="1:10" x14ac:dyDescent="0.2">
      <c r="A919" s="76">
        <v>43291</v>
      </c>
      <c r="B919" s="77">
        <f t="shared" si="58"/>
        <v>0.46428663655890295</v>
      </c>
      <c r="C919" s="77">
        <v>22057.300800000001</v>
      </c>
      <c r="D919" s="74">
        <v>10240.91</v>
      </c>
      <c r="E919" s="12">
        <v>2.6840000000000002</v>
      </c>
      <c r="F919" s="59"/>
      <c r="G919" s="12">
        <f t="shared" si="59"/>
        <v>2.6840000000000002</v>
      </c>
      <c r="H919" s="12">
        <f t="shared" si="60"/>
        <v>0.93415961708342676</v>
      </c>
      <c r="I919" s="12" t="str">
        <f t="shared" si="61"/>
        <v>Jul 18</v>
      </c>
      <c r="J919" s="12" t="str">
        <f t="shared" si="62"/>
        <v>Jul 18</v>
      </c>
    </row>
    <row r="920" spans="1:10" x14ac:dyDescent="0.2">
      <c r="A920" s="76">
        <v>43292</v>
      </c>
      <c r="B920" s="77">
        <f t="shared" si="58"/>
        <v>0.46349695773143812</v>
      </c>
      <c r="C920" s="77">
        <v>21708.0605</v>
      </c>
      <c r="D920" s="74">
        <v>10061.620000000001</v>
      </c>
      <c r="E920" s="12">
        <v>2.6890000000000001</v>
      </c>
      <c r="F920" s="59"/>
      <c r="G920" s="12">
        <f t="shared" si="59"/>
        <v>2.6890000000000001</v>
      </c>
      <c r="H920" s="12">
        <f t="shared" si="60"/>
        <v>0.93257075793264255</v>
      </c>
      <c r="I920" s="12" t="str">
        <f t="shared" si="61"/>
        <v>Jul 18</v>
      </c>
      <c r="J920" s="12" t="str">
        <f t="shared" si="62"/>
        <v>Jul 18</v>
      </c>
    </row>
    <row r="921" spans="1:10" x14ac:dyDescent="0.2">
      <c r="A921" s="76">
        <v>43293</v>
      </c>
      <c r="B921" s="77">
        <f t="shared" si="58"/>
        <v>0.46076618277868886</v>
      </c>
      <c r="C921" s="77">
        <v>21790.1191</v>
      </c>
      <c r="D921" s="74">
        <v>10040.15</v>
      </c>
      <c r="E921" s="12">
        <v>2.6419999999999999</v>
      </c>
      <c r="F921" s="59"/>
      <c r="G921" s="12">
        <f t="shared" si="59"/>
        <v>2.6419999999999999</v>
      </c>
      <c r="H921" s="12">
        <f t="shared" si="60"/>
        <v>0.92707635106556563</v>
      </c>
      <c r="I921" s="12" t="str">
        <f t="shared" si="61"/>
        <v>Jul 18</v>
      </c>
      <c r="J921" s="12" t="str">
        <f t="shared" si="62"/>
        <v>Jul 18</v>
      </c>
    </row>
    <row r="922" spans="1:10" x14ac:dyDescent="0.2">
      <c r="A922" s="76">
        <v>43294</v>
      </c>
      <c r="B922" s="77">
        <f t="shared" si="58"/>
        <v>0.45988028621651467</v>
      </c>
      <c r="C922" s="77">
        <v>21892.349600000001</v>
      </c>
      <c r="D922" s="74">
        <v>10067.86</v>
      </c>
      <c r="E922" s="12">
        <v>2.56</v>
      </c>
      <c r="F922" s="59"/>
      <c r="G922" s="12">
        <f t="shared" si="59"/>
        <v>2.56</v>
      </c>
      <c r="H922" s="12">
        <f t="shared" si="60"/>
        <v>0.92529389874380641</v>
      </c>
      <c r="I922" s="12" t="str">
        <f t="shared" si="61"/>
        <v>Jul 18</v>
      </c>
      <c r="J922" s="12" t="str">
        <f t="shared" si="62"/>
        <v>Jul 18</v>
      </c>
    </row>
    <row r="923" spans="1:10" x14ac:dyDescent="0.2">
      <c r="A923" s="76">
        <v>43297</v>
      </c>
      <c r="B923" s="77">
        <f t="shared" si="58"/>
        <v>0.46192723554758336</v>
      </c>
      <c r="C923" s="77">
        <v>21822.960899999998</v>
      </c>
      <c r="D923" s="74">
        <v>10080.620000000001</v>
      </c>
      <c r="E923" s="12">
        <v>2.581</v>
      </c>
      <c r="F923" s="59"/>
      <c r="G923" s="12">
        <f t="shared" si="59"/>
        <v>2.581</v>
      </c>
      <c r="H923" s="12">
        <f t="shared" si="60"/>
        <v>0.92941242650819045</v>
      </c>
      <c r="I923" s="12" t="str">
        <f t="shared" si="61"/>
        <v>Jul 18</v>
      </c>
      <c r="J923" s="12" t="str">
        <f t="shared" si="62"/>
        <v>Jul 18</v>
      </c>
    </row>
    <row r="924" spans="1:10" x14ac:dyDescent="0.2">
      <c r="A924" s="76">
        <v>43298</v>
      </c>
      <c r="B924" s="77">
        <f t="shared" si="58"/>
        <v>0.46184061301110924</v>
      </c>
      <c r="C924" s="77">
        <v>21977.820299999999</v>
      </c>
      <c r="D924" s="74">
        <v>10150.25</v>
      </c>
      <c r="E924" s="12">
        <v>2.4750000000000001</v>
      </c>
      <c r="F924" s="59"/>
      <c r="G924" s="12">
        <f t="shared" si="59"/>
        <v>2.4750000000000001</v>
      </c>
      <c r="H924" s="12">
        <f t="shared" si="60"/>
        <v>0.92923813918408571</v>
      </c>
      <c r="I924" s="12" t="str">
        <f t="shared" si="61"/>
        <v>Jul 18</v>
      </c>
      <c r="J924" s="12" t="str">
        <f t="shared" si="62"/>
        <v>Jul 18</v>
      </c>
    </row>
    <row r="925" spans="1:10" x14ac:dyDescent="0.2">
      <c r="A925" s="76">
        <v>43299</v>
      </c>
      <c r="B925" s="77">
        <f t="shared" si="58"/>
        <v>0.45767472197291365</v>
      </c>
      <c r="C925" s="77">
        <v>21972.220700000002</v>
      </c>
      <c r="D925" s="74">
        <v>10056.129999999999</v>
      </c>
      <c r="E925" s="12">
        <v>2.5150000000000001</v>
      </c>
      <c r="F925" s="59"/>
      <c r="G925" s="12">
        <f t="shared" si="59"/>
        <v>2.5150000000000001</v>
      </c>
      <c r="H925" s="12">
        <f t="shared" si="60"/>
        <v>0.92085623268362071</v>
      </c>
      <c r="I925" s="12" t="str">
        <f t="shared" si="61"/>
        <v>Jul 18</v>
      </c>
      <c r="J925" s="12" t="str">
        <f t="shared" si="62"/>
        <v>Jul 18</v>
      </c>
    </row>
    <row r="926" spans="1:10" x14ac:dyDescent="0.2">
      <c r="A926" s="76">
        <v>43300</v>
      </c>
      <c r="B926" s="77">
        <f t="shared" si="58"/>
        <v>0.45356949466640784</v>
      </c>
      <c r="C926" s="77">
        <v>21885.400399999999</v>
      </c>
      <c r="D926" s="74">
        <v>9926.5499999999993</v>
      </c>
      <c r="E926" s="12">
        <v>2.5059999999999998</v>
      </c>
      <c r="F926" s="59"/>
      <c r="G926" s="12">
        <f t="shared" si="59"/>
        <v>2.5059999999999998</v>
      </c>
      <c r="H926" s="12">
        <f t="shared" si="60"/>
        <v>0.91259638355871631</v>
      </c>
      <c r="I926" s="12" t="str">
        <f t="shared" si="61"/>
        <v>Jul 18</v>
      </c>
      <c r="J926" s="12" t="str">
        <f t="shared" si="62"/>
        <v>Jul 18</v>
      </c>
    </row>
    <row r="927" spans="1:10" x14ac:dyDescent="0.2">
      <c r="A927" s="76">
        <v>43301</v>
      </c>
      <c r="B927" s="77">
        <f t="shared" si="58"/>
        <v>0.45351831102233231</v>
      </c>
      <c r="C927" s="77">
        <v>21794.599600000001</v>
      </c>
      <c r="D927" s="74">
        <v>9884.25</v>
      </c>
      <c r="E927" s="12">
        <v>2.581</v>
      </c>
      <c r="F927" s="59"/>
      <c r="G927" s="12">
        <f t="shared" si="59"/>
        <v>2.581</v>
      </c>
      <c r="H927" s="12">
        <f t="shared" si="60"/>
        <v>0.91249340042376126</v>
      </c>
      <c r="I927" s="12" t="str">
        <f t="shared" si="61"/>
        <v>Jul 18</v>
      </c>
      <c r="J927" s="12" t="str">
        <f t="shared" si="62"/>
        <v>Jul 18</v>
      </c>
    </row>
    <row r="928" spans="1:10" x14ac:dyDescent="0.2">
      <c r="A928" s="76">
        <v>43304</v>
      </c>
      <c r="B928" s="77">
        <f t="shared" si="58"/>
        <v>0.45798303223228432</v>
      </c>
      <c r="C928" s="77">
        <v>21605.210899999998</v>
      </c>
      <c r="D928" s="74">
        <v>9894.82</v>
      </c>
      <c r="E928" s="12">
        <v>2.6459999999999999</v>
      </c>
      <c r="F928" s="59"/>
      <c r="G928" s="12">
        <f t="shared" si="59"/>
        <v>2.6459999999999999</v>
      </c>
      <c r="H928" s="12">
        <f t="shared" si="60"/>
        <v>0.92147656282271584</v>
      </c>
      <c r="I928" s="12" t="str">
        <f t="shared" si="61"/>
        <v>Jul 18</v>
      </c>
      <c r="J928" s="12" t="str">
        <f t="shared" si="62"/>
        <v>Jul 18</v>
      </c>
    </row>
    <row r="929" spans="1:10" x14ac:dyDescent="0.2">
      <c r="A929" s="76">
        <v>43305</v>
      </c>
      <c r="B929" s="77">
        <f t="shared" si="58"/>
        <v>0.46550512179841458</v>
      </c>
      <c r="C929" s="77">
        <v>21874.6895</v>
      </c>
      <c r="D929" s="74">
        <v>10182.780000000001</v>
      </c>
      <c r="E929" s="12">
        <v>2.673</v>
      </c>
      <c r="F929" s="59"/>
      <c r="G929" s="12">
        <f t="shared" si="59"/>
        <v>2.673</v>
      </c>
      <c r="H929" s="12">
        <f t="shared" si="60"/>
        <v>0.93661124850060529</v>
      </c>
      <c r="I929" s="12" t="str">
        <f t="shared" si="61"/>
        <v>Jul 18</v>
      </c>
      <c r="J929" s="12" t="str">
        <f t="shared" si="62"/>
        <v>Jul 18</v>
      </c>
    </row>
    <row r="930" spans="1:10" x14ac:dyDescent="0.2">
      <c r="A930" s="76">
        <v>43306</v>
      </c>
      <c r="B930" s="77">
        <f t="shared" si="58"/>
        <v>0.47039623368006578</v>
      </c>
      <c r="C930" s="77">
        <v>21561.460899999998</v>
      </c>
      <c r="D930" s="74">
        <v>10142.43</v>
      </c>
      <c r="E930" s="12">
        <v>2.6749999999999998</v>
      </c>
      <c r="F930" s="59"/>
      <c r="G930" s="12">
        <f t="shared" si="59"/>
        <v>2.6749999999999998</v>
      </c>
      <c r="H930" s="12">
        <f t="shared" si="60"/>
        <v>0.94645232261882584</v>
      </c>
      <c r="I930" s="12" t="str">
        <f t="shared" si="61"/>
        <v>Jul 18</v>
      </c>
      <c r="J930" s="12" t="str">
        <f t="shared" si="62"/>
        <v>Jul 18</v>
      </c>
    </row>
    <row r="931" spans="1:10" x14ac:dyDescent="0.2">
      <c r="A931" s="76">
        <v>43307</v>
      </c>
      <c r="B931" s="77">
        <f t="shared" si="58"/>
        <v>0.46981894064397983</v>
      </c>
      <c r="C931" s="77">
        <v>21862.8691</v>
      </c>
      <c r="D931" s="74">
        <v>10271.59</v>
      </c>
      <c r="E931" s="12">
        <v>2.7050000000000001</v>
      </c>
      <c r="F931" s="59"/>
      <c r="G931" s="12">
        <f t="shared" si="59"/>
        <v>2.7050000000000001</v>
      </c>
      <c r="H931" s="12">
        <f t="shared" si="60"/>
        <v>0.94529079049821185</v>
      </c>
      <c r="I931" s="12" t="str">
        <f t="shared" si="61"/>
        <v>Jul 18</v>
      </c>
      <c r="J931" s="12" t="str">
        <f t="shared" si="62"/>
        <v>Jul 18</v>
      </c>
    </row>
    <row r="932" spans="1:10" x14ac:dyDescent="0.2">
      <c r="A932" s="76">
        <v>43308</v>
      </c>
      <c r="B932" s="77">
        <f t="shared" si="58"/>
        <v>0.47337563573726155</v>
      </c>
      <c r="C932" s="77">
        <v>21955.080099999999</v>
      </c>
      <c r="D932" s="74">
        <v>10393</v>
      </c>
      <c r="E932" s="12">
        <v>2.74</v>
      </c>
      <c r="F932" s="59"/>
      <c r="G932" s="12">
        <f t="shared" si="59"/>
        <v>2.74</v>
      </c>
      <c r="H932" s="12">
        <f t="shared" si="60"/>
        <v>0.9524469752013679</v>
      </c>
      <c r="I932" s="12" t="str">
        <f t="shared" si="61"/>
        <v>Jul 18</v>
      </c>
      <c r="J932" s="12" t="str">
        <f t="shared" si="62"/>
        <v>Jul 18</v>
      </c>
    </row>
    <row r="933" spans="1:10" x14ac:dyDescent="0.2">
      <c r="A933" s="76">
        <v>43311</v>
      </c>
      <c r="B933" s="77">
        <f t="shared" si="58"/>
        <v>0.47591565270619401</v>
      </c>
      <c r="C933" s="77">
        <v>21941.0098</v>
      </c>
      <c r="D933" s="74">
        <v>10442.07</v>
      </c>
      <c r="E933" s="12">
        <v>2.7930000000000001</v>
      </c>
      <c r="F933" s="59"/>
      <c r="G933" s="12">
        <f t="shared" si="59"/>
        <v>2.7930000000000001</v>
      </c>
      <c r="H933" s="12">
        <f t="shared" si="60"/>
        <v>0.95755757088137583</v>
      </c>
      <c r="I933" s="12" t="str">
        <f t="shared" si="61"/>
        <v>Jul 18</v>
      </c>
      <c r="J933" s="12" t="str">
        <f t="shared" si="62"/>
        <v>Jul 18</v>
      </c>
    </row>
    <row r="934" spans="1:10" x14ac:dyDescent="0.2">
      <c r="A934" s="76">
        <v>43312</v>
      </c>
      <c r="B934" s="77">
        <f t="shared" si="58"/>
        <v>0.48039967429325114</v>
      </c>
      <c r="C934" s="77">
        <v>22215.6895</v>
      </c>
      <c r="D934" s="74">
        <v>10672.41</v>
      </c>
      <c r="E934" s="12">
        <v>2.74</v>
      </c>
      <c r="F934" s="59"/>
      <c r="G934" s="12">
        <f t="shared" si="59"/>
        <v>2.74</v>
      </c>
      <c r="H934" s="12">
        <f t="shared" si="60"/>
        <v>0.96657956625863817</v>
      </c>
      <c r="I934" s="12" t="str">
        <f t="shared" si="61"/>
        <v>Jul 18</v>
      </c>
      <c r="J934" s="12" t="str">
        <f t="shared" si="62"/>
        <v>Jul 18</v>
      </c>
    </row>
    <row r="935" spans="1:10" x14ac:dyDescent="0.2">
      <c r="A935" s="76">
        <v>43313</v>
      </c>
      <c r="B935" s="77">
        <f t="shared" si="58"/>
        <v>0.476834739380252</v>
      </c>
      <c r="C935" s="77">
        <v>21791.449199999999</v>
      </c>
      <c r="D935" s="74">
        <v>10390.92</v>
      </c>
      <c r="E935" s="12">
        <v>2.7970000000000002</v>
      </c>
      <c r="F935" s="59"/>
      <c r="G935" s="12">
        <f t="shared" si="59"/>
        <v>2.7970000000000002</v>
      </c>
      <c r="H935" s="12">
        <f t="shared" si="60"/>
        <v>0.95940680277369972</v>
      </c>
      <c r="I935" s="12" t="str">
        <f t="shared" si="61"/>
        <v>Aug 18</v>
      </c>
      <c r="J935" s="12" t="str">
        <f t="shared" si="62"/>
        <v>Aug 18</v>
      </c>
    </row>
    <row r="936" spans="1:10" x14ac:dyDescent="0.2">
      <c r="A936" s="76">
        <v>43314</v>
      </c>
      <c r="B936" s="77">
        <f t="shared" si="58"/>
        <v>0.46772172004092488</v>
      </c>
      <c r="C936" s="77">
        <v>21414.720700000002</v>
      </c>
      <c r="D936" s="74">
        <v>10016.129999999999</v>
      </c>
      <c r="E936" s="12">
        <v>2.9180000000000001</v>
      </c>
      <c r="F936" s="59"/>
      <c r="G936" s="12">
        <f t="shared" si="59"/>
        <v>2.9180000000000001</v>
      </c>
      <c r="H936" s="12">
        <f t="shared" si="60"/>
        <v>0.94107111532080512</v>
      </c>
      <c r="I936" s="12" t="str">
        <f t="shared" si="61"/>
        <v>Aug 18</v>
      </c>
      <c r="J936" s="12" t="str">
        <f t="shared" si="62"/>
        <v>Aug 18</v>
      </c>
    </row>
    <row r="937" spans="1:10" x14ac:dyDescent="0.2">
      <c r="A937" s="76">
        <v>43315</v>
      </c>
      <c r="B937" s="77">
        <f t="shared" si="58"/>
        <v>0.46847641908803589</v>
      </c>
      <c r="C937" s="77">
        <v>21586.849600000001</v>
      </c>
      <c r="D937" s="74">
        <v>10112.93</v>
      </c>
      <c r="E937" s="12">
        <v>2.9420000000000002</v>
      </c>
      <c r="F937" s="59"/>
      <c r="G937" s="12">
        <f t="shared" si="59"/>
        <v>2.9420000000000002</v>
      </c>
      <c r="H937" s="12">
        <f t="shared" si="60"/>
        <v>0.94258959403061182</v>
      </c>
      <c r="I937" s="12" t="str">
        <f t="shared" si="61"/>
        <v>Aug 18</v>
      </c>
      <c r="J937" s="12" t="str">
        <f t="shared" si="62"/>
        <v>Aug 18</v>
      </c>
    </row>
    <row r="938" spans="1:10" x14ac:dyDescent="0.2">
      <c r="A938" s="76">
        <v>43318</v>
      </c>
      <c r="B938" s="77">
        <f t="shared" si="58"/>
        <v>0.46680658548918386</v>
      </c>
      <c r="C938" s="77">
        <v>21580.179700000001</v>
      </c>
      <c r="D938" s="74">
        <v>10073.77</v>
      </c>
      <c r="E938" s="12">
        <v>2.9039999999999999</v>
      </c>
      <c r="F938" s="59"/>
      <c r="G938" s="12">
        <f t="shared" si="59"/>
        <v>2.9039999999999999</v>
      </c>
      <c r="H938" s="12">
        <f t="shared" si="60"/>
        <v>0.93922983522545234</v>
      </c>
      <c r="I938" s="12" t="str">
        <f t="shared" si="61"/>
        <v>Aug 18</v>
      </c>
      <c r="J938" s="12" t="str">
        <f t="shared" si="62"/>
        <v>Aug 18</v>
      </c>
    </row>
    <row r="939" spans="1:10" x14ac:dyDescent="0.2">
      <c r="A939" s="76">
        <v>43319</v>
      </c>
      <c r="B939" s="77">
        <f t="shared" si="58"/>
        <v>0.46667376382713671</v>
      </c>
      <c r="C939" s="77">
        <v>21853.8105</v>
      </c>
      <c r="D939" s="74">
        <v>10198.6</v>
      </c>
      <c r="E939" s="12">
        <v>2.8740000000000001</v>
      </c>
      <c r="F939" s="59"/>
      <c r="G939" s="12">
        <f t="shared" si="59"/>
        <v>2.8740000000000001</v>
      </c>
      <c r="H939" s="12">
        <f t="shared" si="60"/>
        <v>0.93896259377763047</v>
      </c>
      <c r="I939" s="12" t="str">
        <f t="shared" si="61"/>
        <v>Aug 18</v>
      </c>
      <c r="J939" s="12" t="str">
        <f t="shared" si="62"/>
        <v>Aug 18</v>
      </c>
    </row>
    <row r="940" spans="1:10" x14ac:dyDescent="0.2">
      <c r="A940" s="76">
        <v>43320</v>
      </c>
      <c r="B940" s="77">
        <f t="shared" si="58"/>
        <v>0.46443186318933238</v>
      </c>
      <c r="C940" s="77">
        <v>21790.300800000001</v>
      </c>
      <c r="D940" s="74">
        <v>10120.11</v>
      </c>
      <c r="E940" s="12">
        <v>2.8759999999999999</v>
      </c>
      <c r="F940" s="59"/>
      <c r="G940" s="12">
        <f t="shared" si="59"/>
        <v>2.8759999999999999</v>
      </c>
      <c r="H940" s="12">
        <f t="shared" si="60"/>
        <v>0.93445181772585262</v>
      </c>
      <c r="I940" s="12" t="str">
        <f t="shared" si="61"/>
        <v>Aug 18</v>
      </c>
      <c r="J940" s="12" t="str">
        <f t="shared" si="62"/>
        <v>Aug 18</v>
      </c>
    </row>
    <row r="941" spans="1:10" x14ac:dyDescent="0.2">
      <c r="A941" s="76">
        <v>43321</v>
      </c>
      <c r="B941" s="77">
        <f t="shared" si="58"/>
        <v>0.46231045679882593</v>
      </c>
      <c r="C941" s="77">
        <v>21634.25</v>
      </c>
      <c r="D941" s="74">
        <v>10001.74</v>
      </c>
      <c r="E941" s="12">
        <v>2.8969999999999998</v>
      </c>
      <c r="F941" s="59"/>
      <c r="G941" s="12">
        <f t="shared" si="59"/>
        <v>2.8969999999999998</v>
      </c>
      <c r="H941" s="12">
        <f t="shared" si="60"/>
        <v>0.9301834799676918</v>
      </c>
      <c r="I941" s="12" t="str">
        <f t="shared" si="61"/>
        <v>Aug 18</v>
      </c>
      <c r="J941" s="12" t="str">
        <f t="shared" si="62"/>
        <v>Aug 18</v>
      </c>
    </row>
    <row r="942" spans="1:10" x14ac:dyDescent="0.2">
      <c r="A942" s="76">
        <v>43322</v>
      </c>
      <c r="B942" s="77">
        <f t="shared" si="58"/>
        <v>0.45750182403169903</v>
      </c>
      <c r="C942" s="77">
        <v>21090.779299999998</v>
      </c>
      <c r="D942" s="74">
        <v>9649.07</v>
      </c>
      <c r="E942" s="12">
        <v>2.9969999999999999</v>
      </c>
      <c r="F942" s="59"/>
      <c r="G942" s="12">
        <f t="shared" si="59"/>
        <v>2.9969999999999999</v>
      </c>
      <c r="H942" s="12">
        <f t="shared" si="60"/>
        <v>0.9205083564756027</v>
      </c>
      <c r="I942" s="12" t="str">
        <f t="shared" si="61"/>
        <v>Aug 18</v>
      </c>
      <c r="J942" s="12" t="str">
        <f t="shared" si="62"/>
        <v>Aug 18</v>
      </c>
    </row>
    <row r="943" spans="1:10" x14ac:dyDescent="0.2">
      <c r="A943" s="76">
        <v>43325</v>
      </c>
      <c r="B943" s="77">
        <f t="shared" si="58"/>
        <v>0.45087571474506699</v>
      </c>
      <c r="C943" s="77">
        <v>20969.2598</v>
      </c>
      <c r="D943" s="74">
        <v>9454.5300000000007</v>
      </c>
      <c r="E943" s="12">
        <v>3.1019999999999999</v>
      </c>
      <c r="F943" s="59"/>
      <c r="G943" s="12">
        <f t="shared" si="59"/>
        <v>3.1019999999999999</v>
      </c>
      <c r="H943" s="12">
        <f t="shared" si="60"/>
        <v>0.90717641188243148</v>
      </c>
      <c r="I943" s="12" t="str">
        <f t="shared" si="61"/>
        <v>Aug 18</v>
      </c>
      <c r="J943" s="12" t="str">
        <f t="shared" si="62"/>
        <v>Aug 18</v>
      </c>
    </row>
    <row r="944" spans="1:10" x14ac:dyDescent="0.2">
      <c r="A944" s="76">
        <v>43326</v>
      </c>
      <c r="B944" s="77">
        <f t="shared" si="58"/>
        <v>0.44599847311459867</v>
      </c>
      <c r="C944" s="77">
        <v>20906.349600000001</v>
      </c>
      <c r="D944" s="74">
        <v>9324.2000000000007</v>
      </c>
      <c r="E944" s="12">
        <v>3.0470000000000002</v>
      </c>
      <c r="F944" s="59"/>
      <c r="G944" s="12">
        <f t="shared" si="59"/>
        <v>3.0470000000000002</v>
      </c>
      <c r="H944" s="12">
        <f t="shared" si="60"/>
        <v>0.89736324515484767</v>
      </c>
      <c r="I944" s="12" t="str">
        <f t="shared" si="61"/>
        <v>Aug 18</v>
      </c>
      <c r="J944" s="12" t="str">
        <f t="shared" si="62"/>
        <v>Aug 18</v>
      </c>
    </row>
    <row r="945" spans="1:12" x14ac:dyDescent="0.2">
      <c r="A945" s="76">
        <v>43327</v>
      </c>
      <c r="B945" s="77" t="e">
        <f t="shared" si="58"/>
        <v>#N/A</v>
      </c>
      <c r="C945" s="12" t="e">
        <f>NA()</f>
        <v>#N/A</v>
      </c>
      <c r="D945" s="74" t="e">
        <v>#N/A</v>
      </c>
      <c r="E945" s="12">
        <v>3.0470000000000002</v>
      </c>
      <c r="F945" s="59"/>
      <c r="G945" s="12">
        <f t="shared" si="59"/>
        <v>3.0470000000000002</v>
      </c>
      <c r="H945" s="12" t="e">
        <f t="shared" si="60"/>
        <v>#N/A</v>
      </c>
      <c r="I945" s="12" t="str">
        <f t="shared" si="61"/>
        <v>Aug 18</v>
      </c>
      <c r="J945" s="12" t="str">
        <f t="shared" si="62"/>
        <v>Aug 18</v>
      </c>
    </row>
    <row r="946" spans="1:12" x14ac:dyDescent="0.2">
      <c r="A946" s="76">
        <v>43328</v>
      </c>
      <c r="B946" s="77">
        <f t="shared" si="58"/>
        <v>0.44890865512848582</v>
      </c>
      <c r="C946" s="77">
        <v>20524.1309</v>
      </c>
      <c r="D946" s="74">
        <v>9213.4599999999991</v>
      </c>
      <c r="E946" s="12">
        <v>3.1139999999999999</v>
      </c>
      <c r="F946" s="59"/>
      <c r="G946" s="12">
        <f t="shared" si="59"/>
        <v>3.1139999999999999</v>
      </c>
      <c r="H946" s="12">
        <f t="shared" si="60"/>
        <v>0.90321862478818116</v>
      </c>
      <c r="I946" s="12" t="str">
        <f t="shared" si="61"/>
        <v>Aug 18</v>
      </c>
      <c r="J946" s="12" t="str">
        <f t="shared" si="62"/>
        <v>Aug 18</v>
      </c>
    </row>
    <row r="947" spans="1:12" x14ac:dyDescent="0.2">
      <c r="A947" s="76">
        <v>43329</v>
      </c>
      <c r="B947" s="77">
        <f t="shared" si="58"/>
        <v>0.44721231821113111</v>
      </c>
      <c r="C947" s="77">
        <v>20415.269499999999</v>
      </c>
      <c r="D947" s="74">
        <v>9129.9599999999991</v>
      </c>
      <c r="E947" s="12">
        <v>3.1259999999999999</v>
      </c>
      <c r="F947" s="59"/>
      <c r="G947" s="12">
        <f t="shared" si="59"/>
        <v>3.1259999999999999</v>
      </c>
      <c r="H947" s="12">
        <f t="shared" si="60"/>
        <v>0.89980554045539629</v>
      </c>
      <c r="I947" s="12" t="str">
        <f t="shared" si="61"/>
        <v>Aug 18</v>
      </c>
      <c r="J947" s="12" t="str">
        <f t="shared" si="62"/>
        <v>Aug 18</v>
      </c>
    </row>
    <row r="948" spans="1:12" x14ac:dyDescent="0.2">
      <c r="A948" s="76">
        <v>43332</v>
      </c>
      <c r="B948" s="77">
        <f t="shared" si="58"/>
        <v>0.44454218284822217</v>
      </c>
      <c r="C948" s="77">
        <v>20470.970700000002</v>
      </c>
      <c r="D948" s="74">
        <v>9100.2099999999991</v>
      </c>
      <c r="E948" s="12">
        <v>3.05</v>
      </c>
      <c r="F948" s="59"/>
      <c r="G948" s="12">
        <f t="shared" si="59"/>
        <v>3.05</v>
      </c>
      <c r="H948" s="12">
        <f t="shared" si="60"/>
        <v>0.89443314238970373</v>
      </c>
      <c r="I948" s="12" t="str">
        <f t="shared" si="61"/>
        <v>Aug 18</v>
      </c>
      <c r="J948" s="12" t="str">
        <f t="shared" si="62"/>
        <v>Aug 18</v>
      </c>
    </row>
    <row r="949" spans="1:12" x14ac:dyDescent="0.2">
      <c r="A949" s="76">
        <v>43333</v>
      </c>
      <c r="B949" s="77">
        <f t="shared" si="58"/>
        <v>0.44912166665509512</v>
      </c>
      <c r="C949" s="77">
        <v>20783.789100000002</v>
      </c>
      <c r="D949" s="74">
        <v>9334.4500000000007</v>
      </c>
      <c r="E949" s="12">
        <v>2.9689999999999999</v>
      </c>
      <c r="F949" s="59"/>
      <c r="G949" s="12">
        <f t="shared" si="59"/>
        <v>2.9689999999999999</v>
      </c>
      <c r="H949" s="12">
        <f t="shared" si="60"/>
        <v>0.90364721081772204</v>
      </c>
      <c r="I949" s="12" t="str">
        <f t="shared" si="61"/>
        <v>Aug 18</v>
      </c>
      <c r="J949" s="12" t="str">
        <f t="shared" si="62"/>
        <v>Aug 18</v>
      </c>
    </row>
    <row r="950" spans="1:12" x14ac:dyDescent="0.2">
      <c r="A950" s="76">
        <v>43334</v>
      </c>
      <c r="B950" s="77">
        <f t="shared" si="58"/>
        <v>0.44874468514015892</v>
      </c>
      <c r="C950" s="77">
        <v>20699.699199999999</v>
      </c>
      <c r="D950" s="74">
        <v>9288.8799999999992</v>
      </c>
      <c r="E950" s="12">
        <v>3.0539999999999998</v>
      </c>
      <c r="F950" s="59"/>
      <c r="G950" s="12">
        <f t="shared" si="59"/>
        <v>3.0539999999999998</v>
      </c>
      <c r="H950" s="12">
        <f t="shared" si="60"/>
        <v>0.90288871190797437</v>
      </c>
      <c r="I950" s="12" t="str">
        <f t="shared" si="61"/>
        <v>Aug 18</v>
      </c>
      <c r="J950" s="12" t="str">
        <f t="shared" si="62"/>
        <v>Aug 18</v>
      </c>
    </row>
    <row r="951" spans="1:12" x14ac:dyDescent="0.2">
      <c r="A951" s="76">
        <v>43335</v>
      </c>
      <c r="B951" s="77">
        <f t="shared" si="58"/>
        <v>0.44719730293162679</v>
      </c>
      <c r="C951" s="77">
        <v>20608.5098</v>
      </c>
      <c r="D951" s="74">
        <v>9216.07</v>
      </c>
      <c r="E951" s="12">
        <v>3.1</v>
      </c>
      <c r="F951" s="59"/>
      <c r="G951" s="12">
        <f t="shared" si="59"/>
        <v>3.1</v>
      </c>
      <c r="H951" s="12">
        <f t="shared" si="60"/>
        <v>0.89977532923101966</v>
      </c>
      <c r="I951" s="12" t="str">
        <f t="shared" si="61"/>
        <v>Aug 18</v>
      </c>
      <c r="J951" s="12" t="str">
        <f t="shared" si="62"/>
        <v>Aug 18</v>
      </c>
    </row>
    <row r="952" spans="1:12" x14ac:dyDescent="0.2">
      <c r="A952" s="76">
        <v>43336</v>
      </c>
      <c r="B952" s="77">
        <f t="shared" si="58"/>
        <v>0.44563337307226342</v>
      </c>
      <c r="C952" s="77">
        <v>20741.960899999998</v>
      </c>
      <c r="D952" s="74">
        <v>9243.31</v>
      </c>
      <c r="E952" s="12">
        <v>3.145</v>
      </c>
      <c r="F952" s="59"/>
      <c r="G952" s="12">
        <f t="shared" si="59"/>
        <v>3.145</v>
      </c>
      <c r="H952" s="12">
        <f t="shared" si="60"/>
        <v>0.89662865214938692</v>
      </c>
      <c r="I952" s="12" t="str">
        <f t="shared" si="61"/>
        <v>Aug 18</v>
      </c>
      <c r="J952" s="12" t="str">
        <f t="shared" si="62"/>
        <v>Aug 18</v>
      </c>
    </row>
    <row r="953" spans="1:12" x14ac:dyDescent="0.2">
      <c r="A953" s="76">
        <v>43339</v>
      </c>
      <c r="B953" s="77">
        <f t="shared" si="58"/>
        <v>0.44216652838374609</v>
      </c>
      <c r="C953" s="77">
        <v>20797.820299999999</v>
      </c>
      <c r="D953" s="74">
        <v>9196.1</v>
      </c>
      <c r="E953" s="12">
        <v>3.1669999999999998</v>
      </c>
      <c r="F953" s="59"/>
      <c r="G953" s="12">
        <f t="shared" si="59"/>
        <v>3.1669999999999998</v>
      </c>
      <c r="H953" s="12">
        <f t="shared" si="60"/>
        <v>0.88965324934495538</v>
      </c>
      <c r="I953" s="12" t="str">
        <f t="shared" si="61"/>
        <v>Aug 18</v>
      </c>
      <c r="J953" s="12" t="str">
        <f t="shared" si="62"/>
        <v>Aug 18</v>
      </c>
    </row>
    <row r="954" spans="1:12" x14ac:dyDescent="0.2">
      <c r="A954" s="76">
        <v>43340</v>
      </c>
      <c r="B954" s="77">
        <f t="shared" si="58"/>
        <v>0.43826856139462084</v>
      </c>
      <c r="C954" s="77">
        <v>20620.050800000001</v>
      </c>
      <c r="D954" s="74">
        <v>9037.1200000000008</v>
      </c>
      <c r="E954" s="12">
        <v>3.1840000000000002</v>
      </c>
      <c r="F954" s="59"/>
      <c r="G954" s="12">
        <f t="shared" si="59"/>
        <v>3.1840000000000002</v>
      </c>
      <c r="H954" s="12">
        <f t="shared" si="60"/>
        <v>0.88181041463200083</v>
      </c>
      <c r="I954" s="12" t="str">
        <f t="shared" si="61"/>
        <v>Aug 18</v>
      </c>
      <c r="J954" s="12" t="str">
        <f t="shared" si="62"/>
        <v>Aug 18</v>
      </c>
    </row>
    <row r="955" spans="1:12" x14ac:dyDescent="0.2">
      <c r="A955" s="76">
        <v>43341</v>
      </c>
      <c r="B955" s="77">
        <f t="shared" si="58"/>
        <v>0.43954427264150447</v>
      </c>
      <c r="C955" s="77">
        <v>20760.070299999999</v>
      </c>
      <c r="D955" s="74">
        <v>9124.9699999999993</v>
      </c>
      <c r="E955" s="12">
        <v>3.1280000000000001</v>
      </c>
      <c r="F955" s="59"/>
      <c r="G955" s="12">
        <f t="shared" si="59"/>
        <v>3.1280000000000001</v>
      </c>
      <c r="H955" s="12">
        <f t="shared" si="60"/>
        <v>0.8843771866130562</v>
      </c>
      <c r="I955" s="12" t="str">
        <f t="shared" si="61"/>
        <v>Aug 18</v>
      </c>
      <c r="J955" s="12" t="str">
        <f t="shared" si="62"/>
        <v>Aug 18</v>
      </c>
    </row>
    <row r="956" spans="1:12" x14ac:dyDescent="0.2">
      <c r="A956" s="76">
        <v>43342</v>
      </c>
      <c r="B956" s="77">
        <f t="shared" si="58"/>
        <v>0.43755874209071904</v>
      </c>
      <c r="C956" s="77">
        <v>20495.099600000001</v>
      </c>
      <c r="D956" s="74">
        <v>8967.81</v>
      </c>
      <c r="E956" s="12">
        <v>3.2</v>
      </c>
      <c r="F956" s="59"/>
      <c r="G956" s="12">
        <f t="shared" si="59"/>
        <v>3.2</v>
      </c>
      <c r="H956" s="12">
        <f t="shared" si="60"/>
        <v>0.88038223540624105</v>
      </c>
      <c r="I956" s="12" t="str">
        <f t="shared" si="61"/>
        <v>Aug 18</v>
      </c>
      <c r="J956" s="12" t="str">
        <f t="shared" si="62"/>
        <v>Aug 18</v>
      </c>
    </row>
    <row r="957" spans="1:12" x14ac:dyDescent="0.2">
      <c r="A957" s="76">
        <v>43343</v>
      </c>
      <c r="B957" s="77">
        <f t="shared" si="58"/>
        <v>0.43676818852502147</v>
      </c>
      <c r="C957" s="77">
        <v>20269.470700000002</v>
      </c>
      <c r="D957" s="74">
        <v>8853.06</v>
      </c>
      <c r="E957" s="12">
        <v>3.2389999999999999</v>
      </c>
      <c r="F957" s="59"/>
      <c r="G957" s="12">
        <f t="shared" si="59"/>
        <v>3.2389999999999999</v>
      </c>
      <c r="H957" s="12">
        <f t="shared" si="60"/>
        <v>0.87879161625405211</v>
      </c>
      <c r="I957" s="12" t="str">
        <f t="shared" si="61"/>
        <v>Aug 18</v>
      </c>
      <c r="J957" s="12" t="str">
        <f t="shared" si="62"/>
        <v>Aug 18</v>
      </c>
    </row>
    <row r="958" spans="1:12" x14ac:dyDescent="0.2">
      <c r="A958" s="76">
        <v>43346</v>
      </c>
      <c r="B958" s="77">
        <f t="shared" si="58"/>
        <v>0.43996924835823092</v>
      </c>
      <c r="C958" s="77">
        <v>20395.789100000002</v>
      </c>
      <c r="D958" s="74">
        <v>8973.52</v>
      </c>
      <c r="E958" s="12">
        <v>3.1859999999999999</v>
      </c>
      <c r="F958" s="59"/>
      <c r="G958" s="12">
        <f t="shared" si="59"/>
        <v>3.1859999999999999</v>
      </c>
      <c r="H958" s="12">
        <f t="shared" si="60"/>
        <v>0.88523225139749473</v>
      </c>
      <c r="I958" s="12" t="str">
        <f t="shared" si="61"/>
        <v>Sep 18</v>
      </c>
      <c r="J958" s="12" t="str">
        <f t="shared" si="62"/>
        <v>Sep 18</v>
      </c>
      <c r="K958" s="79"/>
      <c r="L958" s="80"/>
    </row>
    <row r="959" spans="1:12" x14ac:dyDescent="0.2">
      <c r="A959" s="76">
        <v>43347</v>
      </c>
      <c r="B959" s="77">
        <f t="shared" si="58"/>
        <v>0.45414591524683273</v>
      </c>
      <c r="C959" s="77">
        <v>20601</v>
      </c>
      <c r="D959" s="74">
        <v>9355.86</v>
      </c>
      <c r="E959" s="12">
        <v>3.036</v>
      </c>
      <c r="F959" s="59"/>
      <c r="G959" s="12">
        <f t="shared" si="59"/>
        <v>3.036</v>
      </c>
      <c r="H959" s="12">
        <f t="shared" si="60"/>
        <v>0.91375616027053297</v>
      </c>
      <c r="I959" s="12" t="str">
        <f t="shared" si="61"/>
        <v>Sep 18</v>
      </c>
      <c r="J959" s="12" t="str">
        <f t="shared" si="62"/>
        <v>Sep 18</v>
      </c>
      <c r="K959" s="79"/>
      <c r="L959" s="80"/>
    </row>
    <row r="960" spans="1:12" x14ac:dyDescent="0.2">
      <c r="A960" s="76">
        <v>43348</v>
      </c>
      <c r="B960" s="77">
        <f t="shared" si="58"/>
        <v>0.46604133977862644</v>
      </c>
      <c r="C960" s="77">
        <v>20581.779299999998</v>
      </c>
      <c r="D960" s="74">
        <v>9591.9599999999991</v>
      </c>
      <c r="E960" s="12">
        <v>2.9470000000000001</v>
      </c>
      <c r="F960" s="59"/>
      <c r="G960" s="12">
        <f t="shared" si="59"/>
        <v>2.9470000000000001</v>
      </c>
      <c r="H960" s="12">
        <f t="shared" si="60"/>
        <v>0.93769013629022713</v>
      </c>
      <c r="I960" s="12" t="str">
        <f t="shared" si="61"/>
        <v>Sep 18</v>
      </c>
      <c r="J960" s="12" t="str">
        <f t="shared" si="62"/>
        <v>Sep 18</v>
      </c>
      <c r="K960" s="79"/>
      <c r="L960" s="80"/>
    </row>
    <row r="961" spans="1:12" x14ac:dyDescent="0.2">
      <c r="A961" s="76">
        <v>43349</v>
      </c>
      <c r="B961" s="77">
        <f t="shared" si="58"/>
        <v>0.46214342110132811</v>
      </c>
      <c r="C961" s="77">
        <v>20527.220700000002</v>
      </c>
      <c r="D961" s="74">
        <v>9486.52</v>
      </c>
      <c r="E961" s="12">
        <v>2.903</v>
      </c>
      <c r="F961" s="59"/>
      <c r="G961" s="12">
        <f t="shared" si="59"/>
        <v>2.903</v>
      </c>
      <c r="H961" s="12">
        <f t="shared" si="60"/>
        <v>0.92984739878221923</v>
      </c>
      <c r="I961" s="12" t="str">
        <f t="shared" si="61"/>
        <v>Sep 18</v>
      </c>
      <c r="J961" s="12" t="str">
        <f t="shared" si="62"/>
        <v>Sep 18</v>
      </c>
      <c r="K961" s="79"/>
      <c r="L961" s="80"/>
    </row>
    <row r="962" spans="1:12" x14ac:dyDescent="0.2">
      <c r="A962" s="76">
        <v>43350</v>
      </c>
      <c r="B962" s="77">
        <f t="shared" si="58"/>
        <v>0.45879022175097095</v>
      </c>
      <c r="C962" s="77">
        <v>20447.6895</v>
      </c>
      <c r="D962" s="74">
        <v>9381.2000000000007</v>
      </c>
      <c r="E962" s="12">
        <v>2.8769999999999998</v>
      </c>
      <c r="F962" s="59"/>
      <c r="G962" s="12">
        <f t="shared" si="59"/>
        <v>2.8769999999999998</v>
      </c>
      <c r="H962" s="12">
        <f t="shared" si="60"/>
        <v>0.92310065404635888</v>
      </c>
      <c r="I962" s="12" t="str">
        <f t="shared" si="61"/>
        <v>Sep 18</v>
      </c>
      <c r="J962" s="12" t="str">
        <f t="shared" si="62"/>
        <v>Sep 18</v>
      </c>
      <c r="K962" s="79"/>
      <c r="L962" s="80"/>
    </row>
    <row r="963" spans="1:12" x14ac:dyDescent="0.2">
      <c r="A963" s="76">
        <v>43353</v>
      </c>
      <c r="B963" s="77">
        <f t="shared" si="58"/>
        <v>0.46742801069983586</v>
      </c>
      <c r="C963" s="77">
        <v>20918.900399999999</v>
      </c>
      <c r="D963" s="74">
        <v>9778.08</v>
      </c>
      <c r="E963" s="12">
        <v>2.742</v>
      </c>
      <c r="F963" s="59"/>
      <c r="G963" s="12">
        <f t="shared" si="59"/>
        <v>2.742</v>
      </c>
      <c r="H963" s="12">
        <f t="shared" si="60"/>
        <v>0.94048016269800494</v>
      </c>
      <c r="I963" s="12" t="str">
        <f t="shared" si="61"/>
        <v>Sep 18</v>
      </c>
      <c r="J963" s="12" t="str">
        <f t="shared" si="62"/>
        <v>Sep 18</v>
      </c>
      <c r="K963" s="79"/>
      <c r="L963" s="80"/>
    </row>
    <row r="964" spans="1:12" x14ac:dyDescent="0.2">
      <c r="A964" s="76">
        <v>43354</v>
      </c>
      <c r="B964" s="77">
        <f t="shared" ref="B964:B995" si="63">D964/C964</f>
        <v>0.46347867312186791</v>
      </c>
      <c r="C964" s="77">
        <v>20853.839800000002</v>
      </c>
      <c r="D964" s="74">
        <v>9665.31</v>
      </c>
      <c r="E964" s="12">
        <v>2.774</v>
      </c>
      <c r="F964" s="59"/>
      <c r="G964" s="12">
        <f t="shared" ref="G964:G995" si="64">E964</f>
        <v>2.774</v>
      </c>
      <c r="H964" s="12">
        <f t="shared" ref="H964:H995" si="65">B964/$J$1</f>
        <v>0.93253396871122274</v>
      </c>
      <c r="I964" s="12" t="str">
        <f t="shared" ref="I964:I995" si="66">TEXT(A964, "mmm") &amp; " " &amp; TEXT(A964, "yy")</f>
        <v>Sep 18</v>
      </c>
      <c r="J964" s="12" t="str">
        <f t="shared" si="62"/>
        <v>Sep 18</v>
      </c>
      <c r="K964" s="79"/>
      <c r="L964" s="80"/>
    </row>
    <row r="965" spans="1:12" x14ac:dyDescent="0.2">
      <c r="A965" s="76">
        <v>43355</v>
      </c>
      <c r="B965" s="77">
        <f t="shared" si="63"/>
        <v>0.46188999666078329</v>
      </c>
      <c r="C965" s="77">
        <v>20963</v>
      </c>
      <c r="D965" s="74">
        <v>9682.6</v>
      </c>
      <c r="E965" s="12">
        <v>2.794</v>
      </c>
      <c r="F965" s="59"/>
      <c r="G965" s="12">
        <f t="shared" si="64"/>
        <v>2.794</v>
      </c>
      <c r="H965" s="12">
        <f t="shared" si="65"/>
        <v>0.92933750067252219</v>
      </c>
      <c r="I965" s="12" t="str">
        <f t="shared" si="66"/>
        <v>Sep 18</v>
      </c>
      <c r="J965" s="12" t="str">
        <f t="shared" si="62"/>
        <v>Sep 18</v>
      </c>
      <c r="K965" s="79"/>
      <c r="L965" s="80"/>
    </row>
    <row r="966" spans="1:12" x14ac:dyDescent="0.2">
      <c r="A966" s="76">
        <v>43356</v>
      </c>
      <c r="B966" s="77">
        <f t="shared" si="63"/>
        <v>0.46444241291846872</v>
      </c>
      <c r="C966" s="77">
        <v>20846.179700000001</v>
      </c>
      <c r="D966" s="74">
        <v>9681.85</v>
      </c>
      <c r="E966" s="12">
        <v>2.782</v>
      </c>
      <c r="F966" s="59"/>
      <c r="G966" s="12">
        <f t="shared" si="64"/>
        <v>2.782</v>
      </c>
      <c r="H966" s="12">
        <f t="shared" si="65"/>
        <v>0.93447304411953769</v>
      </c>
      <c r="I966" s="12" t="str">
        <f t="shared" si="66"/>
        <v>Sep 18</v>
      </c>
      <c r="J966" s="12" t="str">
        <f t="shared" si="62"/>
        <v>Sep 18</v>
      </c>
      <c r="K966" s="79"/>
      <c r="L966" s="80"/>
    </row>
    <row r="967" spans="1:12" x14ac:dyDescent="0.2">
      <c r="A967" s="76">
        <v>43357</v>
      </c>
      <c r="B967" s="77">
        <f t="shared" si="63"/>
        <v>0.46495093179720409</v>
      </c>
      <c r="C967" s="77">
        <v>20885.429700000001</v>
      </c>
      <c r="D967" s="74">
        <v>9710.7000000000007</v>
      </c>
      <c r="E967" s="12">
        <v>2.8079999999999998</v>
      </c>
      <c r="F967" s="59"/>
      <c r="G967" s="12">
        <f t="shared" si="64"/>
        <v>2.8079999999999998</v>
      </c>
      <c r="H967" s="12">
        <f t="shared" si="65"/>
        <v>0.93549620042780435</v>
      </c>
      <c r="I967" s="12" t="str">
        <f t="shared" si="66"/>
        <v>Sep 18</v>
      </c>
      <c r="J967" s="12" t="str">
        <f t="shared" si="62"/>
        <v>Sep 18</v>
      </c>
      <c r="K967" s="79"/>
      <c r="L967" s="80"/>
    </row>
    <row r="968" spans="1:12" x14ac:dyDescent="0.2">
      <c r="A968" s="76">
        <v>43360</v>
      </c>
      <c r="B968" s="77">
        <f t="shared" si="63"/>
        <v>0.47024592456689895</v>
      </c>
      <c r="C968" s="77">
        <v>21111.400399999999</v>
      </c>
      <c r="D968" s="74">
        <v>9927.5499999999993</v>
      </c>
      <c r="E968" s="12">
        <v>2.871</v>
      </c>
      <c r="F968" s="59"/>
      <c r="G968" s="12">
        <f t="shared" si="64"/>
        <v>2.871</v>
      </c>
      <c r="H968" s="12">
        <f t="shared" si="65"/>
        <v>0.94614989585797671</v>
      </c>
      <c r="I968" s="12" t="str">
        <f t="shared" si="66"/>
        <v>Sep 18</v>
      </c>
      <c r="J968" s="12" t="str">
        <f t="shared" si="62"/>
        <v>Sep 18</v>
      </c>
      <c r="K968" s="79"/>
      <c r="L968" s="80"/>
    </row>
    <row r="969" spans="1:12" x14ac:dyDescent="0.2">
      <c r="A969" s="76">
        <v>43361</v>
      </c>
      <c r="B969" s="77">
        <f t="shared" si="63"/>
        <v>0.46754862587345652</v>
      </c>
      <c r="C969" s="77">
        <v>21228.230500000001</v>
      </c>
      <c r="D969" s="74">
        <v>9925.23</v>
      </c>
      <c r="E969" s="12">
        <v>2.7869999999999999</v>
      </c>
      <c r="F969" s="59"/>
      <c r="G969" s="12">
        <f t="shared" si="64"/>
        <v>2.7869999999999999</v>
      </c>
      <c r="H969" s="12">
        <f t="shared" si="65"/>
        <v>0.94072284429926545</v>
      </c>
      <c r="I969" s="12" t="str">
        <f t="shared" si="66"/>
        <v>Sep 18</v>
      </c>
      <c r="J969" s="12" t="str">
        <f t="shared" si="62"/>
        <v>Sep 18</v>
      </c>
      <c r="K969" s="79"/>
      <c r="L969" s="80"/>
    </row>
    <row r="970" spans="1:12" x14ac:dyDescent="0.2">
      <c r="A970" s="76">
        <v>43362</v>
      </c>
      <c r="B970" s="77">
        <f t="shared" si="63"/>
        <v>0.47175902387036567</v>
      </c>
      <c r="C970" s="80">
        <v>21280.78</v>
      </c>
      <c r="D970" s="74">
        <v>10039.4</v>
      </c>
      <c r="E970">
        <v>2.8610000000000002</v>
      </c>
      <c r="F970" s="59"/>
      <c r="G970" s="12">
        <f t="shared" si="64"/>
        <v>2.8610000000000002</v>
      </c>
      <c r="H970" s="12">
        <f t="shared" si="65"/>
        <v>0.94919430022940499</v>
      </c>
      <c r="I970" s="12" t="str">
        <f t="shared" si="66"/>
        <v>Sep 18</v>
      </c>
      <c r="J970" s="12" t="str">
        <f t="shared" si="62"/>
        <v>Sep 18</v>
      </c>
      <c r="K970" s="79"/>
    </row>
    <row r="971" spans="1:12" x14ac:dyDescent="0.2">
      <c r="A971" s="76">
        <v>43363</v>
      </c>
      <c r="B971" s="77">
        <f t="shared" si="63"/>
        <v>0.46886066172379581</v>
      </c>
      <c r="C971" s="80">
        <v>21388.38</v>
      </c>
      <c r="D971" s="74">
        <v>10028.17</v>
      </c>
      <c r="E971">
        <v>2.895</v>
      </c>
      <c r="F971" s="59"/>
      <c r="G971" s="12">
        <f t="shared" si="64"/>
        <v>2.895</v>
      </c>
      <c r="H971" s="12">
        <f t="shared" si="65"/>
        <v>0.94336270254855015</v>
      </c>
      <c r="I971" s="12" t="str">
        <f t="shared" si="66"/>
        <v>Sep 18</v>
      </c>
      <c r="J971" s="12" t="str">
        <f t="shared" si="62"/>
        <v>Sep 18</v>
      </c>
      <c r="K971" s="79"/>
    </row>
    <row r="972" spans="1:12" x14ac:dyDescent="0.2">
      <c r="A972" s="76">
        <v>43364</v>
      </c>
      <c r="B972" s="77">
        <f t="shared" si="63"/>
        <v>0.46944430772716755</v>
      </c>
      <c r="C972" s="80">
        <v>21536.74</v>
      </c>
      <c r="D972" s="74">
        <v>10110.299999999999</v>
      </c>
      <c r="E972">
        <v>2.84</v>
      </c>
      <c r="F972" s="59"/>
      <c r="G972" s="12">
        <f t="shared" si="64"/>
        <v>2.84</v>
      </c>
      <c r="H972" s="12">
        <f t="shared" si="65"/>
        <v>0.9445370170432833</v>
      </c>
      <c r="I972" s="12" t="str">
        <f t="shared" si="66"/>
        <v>Sep 18</v>
      </c>
      <c r="J972" s="12" t="str">
        <f t="shared" si="62"/>
        <v>Sep 18</v>
      </c>
      <c r="K972" s="79"/>
    </row>
    <row r="973" spans="1:12" x14ac:dyDescent="0.2">
      <c r="A973" s="76">
        <v>43367</v>
      </c>
      <c r="B973" s="77">
        <f t="shared" si="63"/>
        <v>0.46853050182592487</v>
      </c>
      <c r="C973" s="80">
        <v>21339.87</v>
      </c>
      <c r="D973" s="74">
        <v>9998.3799999999992</v>
      </c>
      <c r="E973">
        <v>2.95</v>
      </c>
      <c r="F973" s="59"/>
      <c r="G973" s="12">
        <f t="shared" si="64"/>
        <v>2.95</v>
      </c>
      <c r="H973" s="12">
        <f t="shared" si="65"/>
        <v>0.94269841023538492</v>
      </c>
      <c r="I973" s="12" t="str">
        <f t="shared" si="66"/>
        <v>Sep 18</v>
      </c>
      <c r="J973" s="12" t="str">
        <f t="shared" si="62"/>
        <v>Sep 18</v>
      </c>
      <c r="K973" s="79"/>
    </row>
    <row r="974" spans="1:12" x14ac:dyDescent="0.2">
      <c r="A974" s="76">
        <v>43368</v>
      </c>
      <c r="B974" s="77">
        <f t="shared" si="63"/>
        <v>0.47222228631791324</v>
      </c>
      <c r="C974" s="80">
        <v>21668.99</v>
      </c>
      <c r="D974" s="74">
        <v>10232.58</v>
      </c>
      <c r="E974">
        <v>2.891</v>
      </c>
      <c r="F974" s="59"/>
      <c r="G974" s="12">
        <f t="shared" si="64"/>
        <v>2.891</v>
      </c>
      <c r="H974" s="12">
        <f t="shared" si="65"/>
        <v>0.95012639914531949</v>
      </c>
      <c r="I974" s="12" t="str">
        <f t="shared" si="66"/>
        <v>Sep 18</v>
      </c>
      <c r="J974" s="12" t="str">
        <f t="shared" si="62"/>
        <v>Sep 18</v>
      </c>
      <c r="K974" s="79"/>
    </row>
    <row r="975" spans="1:12" x14ac:dyDescent="0.2">
      <c r="A975" s="76">
        <v>43369</v>
      </c>
      <c r="B975" s="77">
        <f t="shared" si="63"/>
        <v>0.46783936683984451</v>
      </c>
      <c r="C975" s="80">
        <v>21646.34</v>
      </c>
      <c r="D975" s="74">
        <v>10127.01</v>
      </c>
      <c r="E975">
        <v>2.8420000000000001</v>
      </c>
      <c r="G975" s="12">
        <f t="shared" si="64"/>
        <v>2.8420000000000001</v>
      </c>
      <c r="H975" s="12">
        <f t="shared" si="65"/>
        <v>0.94130782445687755</v>
      </c>
      <c r="I975" s="12" t="str">
        <f t="shared" si="66"/>
        <v>Sep 18</v>
      </c>
      <c r="J975" s="12" t="str">
        <f t="shared" si="62"/>
        <v>Sep 18</v>
      </c>
      <c r="K975" s="79"/>
    </row>
    <row r="976" spans="1:12" x14ac:dyDescent="0.2">
      <c r="A976" s="76">
        <v>43370</v>
      </c>
      <c r="B976" s="77">
        <f t="shared" si="63"/>
        <v>0.46451803652723928</v>
      </c>
      <c r="C976" s="80">
        <v>21511.07</v>
      </c>
      <c r="D976" s="74">
        <v>9992.2800000000007</v>
      </c>
      <c r="E976">
        <v>2.907</v>
      </c>
      <c r="G976" s="12">
        <f t="shared" si="64"/>
        <v>2.907</v>
      </c>
      <c r="H976" s="12">
        <f t="shared" si="65"/>
        <v>0.93462520124802018</v>
      </c>
      <c r="I976" s="12" t="str">
        <f t="shared" si="66"/>
        <v>Sep 18</v>
      </c>
      <c r="J976" s="12" t="str">
        <f t="shared" si="62"/>
        <v>Sep 18</v>
      </c>
      <c r="K976" s="79"/>
    </row>
    <row r="977" spans="1:11" x14ac:dyDescent="0.2">
      <c r="A977" s="76">
        <v>43371</v>
      </c>
      <c r="B977" s="77">
        <f t="shared" si="63"/>
        <v>0.44741426343564261</v>
      </c>
      <c r="C977" s="80">
        <v>20711.7</v>
      </c>
      <c r="D977" s="74">
        <v>9266.7099999999991</v>
      </c>
      <c r="E977">
        <v>3.1429999999999998</v>
      </c>
      <c r="G977" s="12">
        <f t="shared" si="64"/>
        <v>3.1429999999999998</v>
      </c>
      <c r="H977" s="12">
        <f t="shared" si="65"/>
        <v>0.90021186072987081</v>
      </c>
      <c r="I977" s="12" t="str">
        <f t="shared" si="66"/>
        <v>Sep 18</v>
      </c>
      <c r="J977" s="12" t="str">
        <f t="shared" si="62"/>
        <v>Sep 18</v>
      </c>
      <c r="K977" s="79"/>
    </row>
    <row r="978" spans="1:11" x14ac:dyDescent="0.2">
      <c r="A978" s="76">
        <v>43374</v>
      </c>
      <c r="B978" s="77">
        <f t="shared" si="63"/>
        <v>0.43589249679403042</v>
      </c>
      <c r="C978" s="80">
        <v>20609.990000000002</v>
      </c>
      <c r="D978" s="74">
        <v>8983.74</v>
      </c>
      <c r="E978">
        <v>2.95</v>
      </c>
      <c r="G978" s="12">
        <f t="shared" si="64"/>
        <v>2.95</v>
      </c>
      <c r="H978" s="12">
        <f t="shared" si="65"/>
        <v>0.87702969638022443</v>
      </c>
      <c r="I978" s="12" t="str">
        <f t="shared" si="66"/>
        <v>Oct 18</v>
      </c>
      <c r="J978" s="12" t="str">
        <f t="shared" ref="J978:J995" si="67">TEXT(A978, "mmm") &amp; " " &amp; TEXT(A978, "yy")</f>
        <v>Oct 18</v>
      </c>
      <c r="K978" s="79"/>
    </row>
    <row r="979" spans="1:11" x14ac:dyDescent="0.2">
      <c r="A979" s="76">
        <v>43375</v>
      </c>
      <c r="B979" s="77">
        <f t="shared" si="63"/>
        <v>0.43178319945570309</v>
      </c>
      <c r="C979" s="80">
        <v>20562.310000000001</v>
      </c>
      <c r="D979" s="74">
        <v>8878.4599999999991</v>
      </c>
      <c r="E979">
        <v>2.891</v>
      </c>
      <c r="G979" s="12">
        <f t="shared" si="64"/>
        <v>2.891</v>
      </c>
      <c r="H979" s="12">
        <f t="shared" si="65"/>
        <v>0.86876165822064066</v>
      </c>
      <c r="I979" s="12" t="str">
        <f t="shared" si="66"/>
        <v>Oct 18</v>
      </c>
      <c r="J979" s="12" t="str">
        <f t="shared" si="67"/>
        <v>Oct 18</v>
      </c>
      <c r="K979" s="79"/>
    </row>
    <row r="980" spans="1:11" x14ac:dyDescent="0.2">
      <c r="A980" s="76">
        <v>43376</v>
      </c>
      <c r="B980" s="77">
        <f t="shared" si="63"/>
        <v>0.43088183310096789</v>
      </c>
      <c r="C980" s="80">
        <v>20736.009999999998</v>
      </c>
      <c r="D980" s="74">
        <v>8934.77</v>
      </c>
      <c r="E980">
        <v>2.8420000000000001</v>
      </c>
      <c r="G980" s="12">
        <f t="shared" si="64"/>
        <v>2.8420000000000001</v>
      </c>
      <c r="H980" s="12">
        <f t="shared" si="65"/>
        <v>0.8669480801796442</v>
      </c>
      <c r="I980" s="12" t="str">
        <f t="shared" si="66"/>
        <v>Oct 18</v>
      </c>
      <c r="J980" s="12" t="str">
        <f t="shared" si="67"/>
        <v>Oct 18</v>
      </c>
      <c r="K980" s="79"/>
    </row>
    <row r="981" spans="1:11" x14ac:dyDescent="0.2">
      <c r="A981" s="76">
        <v>43377</v>
      </c>
      <c r="B981" s="77">
        <f t="shared" si="63"/>
        <v>0.43810705222401669</v>
      </c>
      <c r="C981" s="80">
        <v>20612.93</v>
      </c>
      <c r="D981" s="74">
        <v>9030.67</v>
      </c>
      <c r="E981">
        <v>2.907</v>
      </c>
      <c r="G981" s="12">
        <f t="shared" si="64"/>
        <v>2.907</v>
      </c>
      <c r="H981" s="12">
        <f t="shared" si="65"/>
        <v>0.88148545299604841</v>
      </c>
      <c r="I981" s="12" t="str">
        <f t="shared" si="66"/>
        <v>Oct 18</v>
      </c>
      <c r="J981" s="12" t="str">
        <f t="shared" si="67"/>
        <v>Oct 18</v>
      </c>
      <c r="K981" s="79"/>
    </row>
    <row r="982" spans="1:11" x14ac:dyDescent="0.2">
      <c r="A982" s="76">
        <v>43378</v>
      </c>
      <c r="B982" s="77">
        <f t="shared" si="63"/>
        <v>0.43419332388346388</v>
      </c>
      <c r="C982" s="80">
        <v>20345.96</v>
      </c>
      <c r="D982" s="74">
        <v>8834.08</v>
      </c>
      <c r="E982">
        <v>3.1429999999999998</v>
      </c>
      <c r="G982" s="12">
        <f t="shared" si="64"/>
        <v>3.1429999999999998</v>
      </c>
      <c r="H982" s="12">
        <f t="shared" si="65"/>
        <v>0.87361090593805757</v>
      </c>
      <c r="I982" s="12" t="str">
        <f t="shared" si="66"/>
        <v>Oct 18</v>
      </c>
      <c r="J982" s="12" t="str">
        <f t="shared" si="67"/>
        <v>Oct 18</v>
      </c>
      <c r="K982" s="79"/>
    </row>
    <row r="983" spans="1:11" x14ac:dyDescent="0.2">
      <c r="A983" s="76">
        <v>43381</v>
      </c>
      <c r="B983" s="77">
        <f t="shared" si="63"/>
        <v>0.42850277586496111</v>
      </c>
      <c r="C983" s="80">
        <v>19851.47</v>
      </c>
      <c r="D983" s="74">
        <v>8506.41</v>
      </c>
      <c r="E983">
        <v>3.57</v>
      </c>
      <c r="G983" s="12">
        <f t="shared" si="64"/>
        <v>3.57</v>
      </c>
      <c r="H983" s="12">
        <f t="shared" si="65"/>
        <v>0.8621613406493418</v>
      </c>
      <c r="I983" s="12" t="str">
        <f t="shared" si="66"/>
        <v>Oct 18</v>
      </c>
      <c r="J983" s="12" t="str">
        <f t="shared" si="67"/>
        <v>Oct 18</v>
      </c>
      <c r="K983" s="79"/>
    </row>
    <row r="984" spans="1:11" x14ac:dyDescent="0.2">
      <c r="A984" s="76">
        <v>43382</v>
      </c>
      <c r="B984" s="77">
        <f t="shared" si="63"/>
        <v>0.42951413724781617</v>
      </c>
      <c r="C984" s="80">
        <v>20062.25</v>
      </c>
      <c r="D984" s="74">
        <v>8617.02</v>
      </c>
      <c r="E984">
        <v>3.5310000000000001</v>
      </c>
      <c r="G984" s="12">
        <f t="shared" si="64"/>
        <v>3.5310000000000001</v>
      </c>
      <c r="H984" s="12">
        <f t="shared" si="65"/>
        <v>0.86419623221792785</v>
      </c>
      <c r="I984" s="12" t="str">
        <f t="shared" si="66"/>
        <v>Oct 18</v>
      </c>
      <c r="J984" s="12" t="str">
        <f t="shared" si="67"/>
        <v>Oct 18</v>
      </c>
      <c r="K984" s="79"/>
    </row>
    <row r="985" spans="1:11" x14ac:dyDescent="0.2">
      <c r="A985" s="76">
        <v>43383</v>
      </c>
      <c r="B985" s="77">
        <f t="shared" si="63"/>
        <v>0.43698019781896075</v>
      </c>
      <c r="C985" s="80">
        <v>19719.04</v>
      </c>
      <c r="D985" s="74">
        <v>8616.83</v>
      </c>
      <c r="E985">
        <v>3.51</v>
      </c>
      <c r="G985" s="12">
        <f t="shared" si="64"/>
        <v>3.51</v>
      </c>
      <c r="H985" s="12">
        <f t="shared" si="65"/>
        <v>0.87921818575928767</v>
      </c>
      <c r="I985" s="12" t="str">
        <f t="shared" si="66"/>
        <v>Oct 18</v>
      </c>
      <c r="J985" s="12" t="str">
        <f t="shared" si="67"/>
        <v>Oct 18</v>
      </c>
      <c r="K985" s="79"/>
    </row>
    <row r="986" spans="1:11" x14ac:dyDescent="0.2">
      <c r="A986" s="76">
        <v>43384</v>
      </c>
      <c r="B986" s="77">
        <f t="shared" si="63"/>
        <v>0.43599111621301451</v>
      </c>
      <c r="C986" s="80">
        <v>19356.61</v>
      </c>
      <c r="D986" s="74">
        <v>8439.31</v>
      </c>
      <c r="E986">
        <v>3.577</v>
      </c>
      <c r="G986" s="12">
        <f t="shared" si="64"/>
        <v>3.577</v>
      </c>
      <c r="H986" s="12">
        <f t="shared" si="65"/>
        <v>0.87722812181705789</v>
      </c>
      <c r="I986" s="12" t="str">
        <f t="shared" si="66"/>
        <v>Oct 18</v>
      </c>
      <c r="J986" s="12" t="str">
        <f t="shared" si="67"/>
        <v>Oct 18</v>
      </c>
      <c r="K986" s="79"/>
    </row>
    <row r="987" spans="1:11" x14ac:dyDescent="0.2">
      <c r="A987" s="76">
        <v>43385</v>
      </c>
      <c r="B987" s="77">
        <f t="shared" si="63"/>
        <v>0.43704864670611415</v>
      </c>
      <c r="C987" s="80">
        <v>19255.98</v>
      </c>
      <c r="D987" s="74">
        <v>8415.7999999999993</v>
      </c>
      <c r="E987">
        <v>3.577</v>
      </c>
      <c r="G987" s="12">
        <f t="shared" si="64"/>
        <v>3.577</v>
      </c>
      <c r="H987" s="12">
        <f t="shared" si="65"/>
        <v>0.87935590711755662</v>
      </c>
      <c r="I987" s="12" t="str">
        <f t="shared" si="66"/>
        <v>Oct 18</v>
      </c>
      <c r="J987" s="12" t="str">
        <f t="shared" si="67"/>
        <v>Oct 18</v>
      </c>
      <c r="K987" s="79"/>
    </row>
    <row r="988" spans="1:11" x14ac:dyDescent="0.2">
      <c r="A988" s="76">
        <v>43388</v>
      </c>
      <c r="B988" s="77">
        <f t="shared" si="63"/>
        <v>0.4378467246381621</v>
      </c>
      <c r="C988" s="80">
        <v>19287.64</v>
      </c>
      <c r="D988" s="74">
        <v>8445.0300000000007</v>
      </c>
      <c r="E988">
        <v>3.5550000000000002</v>
      </c>
      <c r="G988" s="12">
        <f t="shared" si="64"/>
        <v>3.5550000000000002</v>
      </c>
      <c r="H988" s="12">
        <f t="shared" si="65"/>
        <v>0.88096166553638644</v>
      </c>
      <c r="I988" s="12" t="str">
        <f t="shared" si="66"/>
        <v>Oct 18</v>
      </c>
      <c r="J988" s="12" t="str">
        <f t="shared" si="67"/>
        <v>Oct 18</v>
      </c>
      <c r="K988" s="79"/>
    </row>
    <row r="989" spans="1:11" x14ac:dyDescent="0.2">
      <c r="A989" s="76">
        <v>43389</v>
      </c>
      <c r="B989" s="77">
        <f t="shared" si="63"/>
        <v>0.43308213936320578</v>
      </c>
      <c r="C989" s="80">
        <v>19717.830000000002</v>
      </c>
      <c r="D989" s="74">
        <v>8539.44</v>
      </c>
      <c r="E989">
        <v>3.4580000000000002</v>
      </c>
      <c r="G989" s="12">
        <f t="shared" si="64"/>
        <v>3.4580000000000002</v>
      </c>
      <c r="H989" s="12">
        <f t="shared" si="65"/>
        <v>0.87137516701253792</v>
      </c>
      <c r="I989" s="12" t="str">
        <f t="shared" si="66"/>
        <v>Oct 18</v>
      </c>
      <c r="J989" s="12" t="str">
        <f t="shared" si="67"/>
        <v>Oct 18</v>
      </c>
      <c r="K989" s="79"/>
    </row>
    <row r="990" spans="1:11" x14ac:dyDescent="0.2">
      <c r="A990" s="76">
        <v>43390</v>
      </c>
      <c r="B990" s="77">
        <f t="shared" si="63"/>
        <v>0.43613951998947309</v>
      </c>
      <c r="C990" s="80">
        <v>19454.990000000002</v>
      </c>
      <c r="D990" s="74">
        <v>8485.09</v>
      </c>
      <c r="E990">
        <v>3.5449999999999999</v>
      </c>
      <c r="G990" s="12">
        <f t="shared" si="64"/>
        <v>3.5449999999999999</v>
      </c>
      <c r="H990" s="12">
        <f t="shared" si="65"/>
        <v>0.8775267149792858</v>
      </c>
      <c r="I990" s="12" t="str">
        <f t="shared" si="66"/>
        <v>Oct 18</v>
      </c>
      <c r="J990" s="12" t="str">
        <f t="shared" si="67"/>
        <v>Oct 18</v>
      </c>
      <c r="K990" s="79"/>
    </row>
    <row r="991" spans="1:11" x14ac:dyDescent="0.2">
      <c r="A991" s="76">
        <v>43391</v>
      </c>
      <c r="B991" s="77">
        <f t="shared" si="63"/>
        <v>0.42984765446341144</v>
      </c>
      <c r="C991" s="80">
        <v>19087.53</v>
      </c>
      <c r="D991" s="74">
        <v>8204.73</v>
      </c>
      <c r="E991">
        <v>3.673</v>
      </c>
      <c r="G991" s="12">
        <f t="shared" si="64"/>
        <v>3.673</v>
      </c>
      <c r="H991" s="12">
        <f t="shared" si="65"/>
        <v>0.8648672795621295</v>
      </c>
      <c r="I991" s="12" t="str">
        <f t="shared" si="66"/>
        <v>Oct 18</v>
      </c>
      <c r="J991" s="12" t="str">
        <f t="shared" si="67"/>
        <v>Oct 18</v>
      </c>
      <c r="K991" s="79"/>
    </row>
    <row r="992" spans="1:11" x14ac:dyDescent="0.2">
      <c r="A992" s="76">
        <v>43392</v>
      </c>
      <c r="B992" s="77">
        <f t="shared" si="63"/>
        <v>0.42829148183243748</v>
      </c>
      <c r="C992" s="80">
        <v>19080.16</v>
      </c>
      <c r="D992" s="74">
        <v>8171.87</v>
      </c>
      <c r="E992">
        <v>3.5859999999999999</v>
      </c>
      <c r="G992" s="12">
        <f t="shared" si="64"/>
        <v>3.5859999999999999</v>
      </c>
      <c r="H992" s="12">
        <f t="shared" si="65"/>
        <v>0.86173621027303549</v>
      </c>
      <c r="I992" s="12" t="str">
        <f t="shared" si="66"/>
        <v>Oct 18</v>
      </c>
      <c r="J992" s="12" t="str">
        <f t="shared" si="67"/>
        <v>Oct 18</v>
      </c>
      <c r="K992" s="79"/>
    </row>
    <row r="993" spans="1:11" x14ac:dyDescent="0.2">
      <c r="A993" s="76">
        <v>43395</v>
      </c>
      <c r="B993" s="77">
        <f t="shared" si="63"/>
        <v>0.424523178577492</v>
      </c>
      <c r="C993" s="80">
        <v>18966.22</v>
      </c>
      <c r="D993" s="74">
        <v>8051.6</v>
      </c>
      <c r="E993">
        <v>3.4769999999999999</v>
      </c>
      <c r="G993" s="12">
        <f t="shared" si="64"/>
        <v>3.4769999999999999</v>
      </c>
      <c r="H993" s="12">
        <f t="shared" si="65"/>
        <v>0.85415426315565923</v>
      </c>
      <c r="I993" s="12" t="str">
        <f t="shared" si="66"/>
        <v>Oct 18</v>
      </c>
      <c r="J993" s="12" t="str">
        <f t="shared" si="67"/>
        <v>Oct 18</v>
      </c>
      <c r="K993" s="79"/>
    </row>
    <row r="994" spans="1:11" x14ac:dyDescent="0.2">
      <c r="A994" s="76">
        <v>43396</v>
      </c>
      <c r="B994" s="77">
        <f t="shared" si="63"/>
        <v>0.42671627716996752</v>
      </c>
      <c r="C994" s="80">
        <v>18802.47</v>
      </c>
      <c r="D994" s="74">
        <v>8023.32</v>
      </c>
      <c r="E994">
        <v>3.5760000000000001</v>
      </c>
      <c r="G994" s="12">
        <f t="shared" si="64"/>
        <v>3.5760000000000001</v>
      </c>
      <c r="H994" s="12">
        <f t="shared" si="65"/>
        <v>0.85856684792561355</v>
      </c>
      <c r="I994" s="12" t="str">
        <f t="shared" si="66"/>
        <v>Oct 18</v>
      </c>
      <c r="J994" s="12" t="str">
        <f t="shared" si="67"/>
        <v>Oct 18</v>
      </c>
    </row>
    <row r="995" spans="1:11" x14ac:dyDescent="0.2">
      <c r="A995" s="76">
        <v>43397</v>
      </c>
      <c r="B995" s="77">
        <f t="shared" si="63"/>
        <v>0.41964711724782616</v>
      </c>
      <c r="C995" s="80">
        <v>18485.46</v>
      </c>
      <c r="D995" s="74">
        <v>7757.37</v>
      </c>
      <c r="E995">
        <v>3.6139999999999999</v>
      </c>
      <c r="G995" s="12">
        <f t="shared" si="64"/>
        <v>3.6139999999999999</v>
      </c>
      <c r="H995" s="12">
        <f t="shared" si="65"/>
        <v>0.84434347123117948</v>
      </c>
      <c r="I995" s="12" t="str">
        <f t="shared" si="66"/>
        <v>Oct 18</v>
      </c>
      <c r="J995" s="12" t="str">
        <f t="shared" si="67"/>
        <v>Oct 18</v>
      </c>
    </row>
    <row r="996" spans="1:11" x14ac:dyDescent="0.2">
      <c r="B996" s="53"/>
      <c r="C996" s="53"/>
      <c r="D996" s="53"/>
    </row>
    <row r="997" spans="1:11" x14ac:dyDescent="0.2">
      <c r="B997" s="53"/>
      <c r="C997" s="53"/>
      <c r="D997" s="53"/>
    </row>
    <row r="998" spans="1:11" x14ac:dyDescent="0.2">
      <c r="B998" s="53"/>
      <c r="C998" s="53"/>
      <c r="D998" s="53"/>
    </row>
    <row r="999" spans="1:11" x14ac:dyDescent="0.2">
      <c r="B999" s="53"/>
      <c r="C999" s="53"/>
      <c r="D999" s="53"/>
    </row>
    <row r="1000" spans="1:11" x14ac:dyDescent="0.2">
      <c r="B1000" s="53"/>
      <c r="C1000" s="53"/>
      <c r="D1000" s="53"/>
    </row>
    <row r="1001" spans="1:11" x14ac:dyDescent="0.2">
      <c r="B1001" s="53"/>
      <c r="C1001" s="53"/>
      <c r="D1001" s="53"/>
    </row>
    <row r="1002" spans="1:11" x14ac:dyDescent="0.2">
      <c r="B1002" s="53"/>
      <c r="C1002" s="53"/>
      <c r="D1002" s="53"/>
    </row>
    <row r="1003" spans="1:11" x14ac:dyDescent="0.2">
      <c r="B1003" s="53"/>
      <c r="C1003" s="53"/>
      <c r="D1003" s="53"/>
    </row>
    <row r="1004" spans="1:11" x14ac:dyDescent="0.2">
      <c r="A1004" s="53"/>
      <c r="B1004" s="53"/>
      <c r="C1004" s="53"/>
      <c r="D1004" s="53"/>
    </row>
    <row r="1005" spans="1:11" x14ac:dyDescent="0.2">
      <c r="A1005" s="53"/>
      <c r="B1005" s="53"/>
      <c r="C1005" s="53"/>
      <c r="D1005" s="53"/>
    </row>
    <row r="1006" spans="1:11" x14ac:dyDescent="0.2">
      <c r="A1006" s="53"/>
      <c r="B1006" s="53"/>
      <c r="C1006" s="53"/>
      <c r="D1006" s="53"/>
    </row>
    <row r="1007" spans="1:11" x14ac:dyDescent="0.2">
      <c r="A1007" s="53"/>
      <c r="B1007" s="53"/>
      <c r="C1007" s="53"/>
      <c r="D1007" s="53"/>
    </row>
    <row r="1008" spans="1:11" x14ac:dyDescent="0.2">
      <c r="A1008" s="53"/>
      <c r="B1008" s="53"/>
      <c r="C1008" s="53"/>
      <c r="D1008" s="53"/>
    </row>
    <row r="1009" spans="1:4" s="12" customFormat="1" x14ac:dyDescent="0.2">
      <c r="A1009" s="53"/>
      <c r="B1009" s="53"/>
      <c r="C1009" s="53"/>
      <c r="D1009" s="53"/>
    </row>
    <row r="1010" spans="1:4" s="12" customFormat="1" x14ac:dyDescent="0.2">
      <c r="A1010" s="53"/>
      <c r="B1010" s="53"/>
      <c r="C1010" s="53"/>
      <c r="D1010" s="53"/>
    </row>
    <row r="1011" spans="1:4" s="12" customFormat="1" x14ac:dyDescent="0.2">
      <c r="A1011" s="53"/>
      <c r="B1011" s="53"/>
      <c r="C1011" s="53"/>
      <c r="D1011" s="53"/>
    </row>
    <row r="1012" spans="1:4" s="12" customFormat="1" x14ac:dyDescent="0.2">
      <c r="A1012" s="53"/>
      <c r="B1012" s="53"/>
      <c r="C1012" s="53"/>
      <c r="D1012" s="53"/>
    </row>
    <row r="1013" spans="1:4" s="12" customFormat="1" x14ac:dyDescent="0.2">
      <c r="A1013" s="53"/>
      <c r="B1013" s="53"/>
      <c r="C1013" s="53"/>
      <c r="D1013" s="53"/>
    </row>
    <row r="1014" spans="1:4" s="12" customFormat="1" x14ac:dyDescent="0.2">
      <c r="A1014" s="53"/>
      <c r="B1014" s="53"/>
      <c r="C1014" s="53"/>
      <c r="D1014" s="53"/>
    </row>
    <row r="1015" spans="1:4" s="12" customFormat="1" x14ac:dyDescent="0.2">
      <c r="A1015" s="53"/>
      <c r="B1015" s="53"/>
      <c r="C1015" s="53"/>
      <c r="D1015" s="53"/>
    </row>
    <row r="1016" spans="1:4" s="12" customFormat="1" x14ac:dyDescent="0.2">
      <c r="A1016" s="53"/>
      <c r="B1016" s="53"/>
      <c r="C1016" s="53"/>
      <c r="D1016" s="53"/>
    </row>
    <row r="1017" spans="1:4" s="12" customFormat="1" x14ac:dyDescent="0.2">
      <c r="A1017" s="53"/>
      <c r="B1017" s="53"/>
      <c r="C1017" s="53"/>
      <c r="D1017" s="53"/>
    </row>
    <row r="1018" spans="1:4" s="12" customFormat="1" x14ac:dyDescent="0.2">
      <c r="A1018" s="53"/>
      <c r="B1018" s="53"/>
      <c r="C1018" s="53"/>
      <c r="D1018" s="53"/>
    </row>
    <row r="1019" spans="1:4" s="12" customFormat="1" x14ac:dyDescent="0.2">
      <c r="A1019" s="53"/>
      <c r="B1019" s="53"/>
      <c r="C1019" s="53"/>
      <c r="D1019" s="53"/>
    </row>
    <row r="1020" spans="1:4" s="12" customFormat="1" x14ac:dyDescent="0.2">
      <c r="A1020" s="53"/>
      <c r="B1020" s="53"/>
      <c r="C1020" s="53"/>
      <c r="D1020" s="53"/>
    </row>
    <row r="1021" spans="1:4" s="12" customFormat="1" x14ac:dyDescent="0.2">
      <c r="A1021" s="53"/>
      <c r="B1021" s="53"/>
      <c r="C1021" s="53"/>
      <c r="D1021" s="53"/>
    </row>
    <row r="1022" spans="1:4" s="12" customFormat="1" x14ac:dyDescent="0.2">
      <c r="A1022" s="53"/>
      <c r="B1022" s="53"/>
      <c r="C1022" s="53"/>
      <c r="D1022" s="53"/>
    </row>
    <row r="1023" spans="1:4" s="12" customFormat="1" x14ac:dyDescent="0.2">
      <c r="A1023" s="53"/>
      <c r="B1023" s="53"/>
      <c r="C1023" s="53"/>
      <c r="D1023" s="53"/>
    </row>
    <row r="1024" spans="1:4" s="12" customFormat="1" x14ac:dyDescent="0.2">
      <c r="A1024" s="53"/>
      <c r="B1024" s="53"/>
      <c r="C1024" s="53"/>
      <c r="D1024" s="53"/>
    </row>
    <row r="1025" spans="1:4" s="12" customFormat="1" x14ac:dyDescent="0.2">
      <c r="A1025" s="53"/>
      <c r="B1025" s="53"/>
      <c r="C1025" s="53"/>
      <c r="D1025" s="53"/>
    </row>
    <row r="1026" spans="1:4" s="12" customFormat="1" x14ac:dyDescent="0.2">
      <c r="A1026" s="53"/>
      <c r="B1026" s="53"/>
      <c r="C1026" s="53"/>
      <c r="D1026" s="53"/>
    </row>
    <row r="1027" spans="1:4" s="12" customFormat="1" x14ac:dyDescent="0.2">
      <c r="A1027" s="53"/>
      <c r="B1027" s="53"/>
      <c r="C1027" s="53"/>
      <c r="D1027" s="53"/>
    </row>
    <row r="1028" spans="1:4" s="12" customFormat="1" x14ac:dyDescent="0.2">
      <c r="A1028" s="53"/>
      <c r="B1028" s="53"/>
      <c r="C1028" s="53"/>
      <c r="D1028" s="53"/>
    </row>
    <row r="1029" spans="1:4" s="12" customFormat="1" x14ac:dyDescent="0.2">
      <c r="A1029" s="53"/>
      <c r="B1029" s="53"/>
      <c r="C1029" s="53"/>
      <c r="D1029" s="53"/>
    </row>
    <row r="1030" spans="1:4" s="12" customFormat="1" x14ac:dyDescent="0.2">
      <c r="A1030" s="53"/>
      <c r="B1030" s="53"/>
      <c r="C1030" s="53"/>
      <c r="D1030" s="53"/>
    </row>
    <row r="1031" spans="1:4" s="12" customFormat="1" x14ac:dyDescent="0.2">
      <c r="A1031" s="53"/>
      <c r="B1031" s="53"/>
      <c r="C1031" s="53"/>
      <c r="D1031" s="53"/>
    </row>
    <row r="1032" spans="1:4" s="12" customFormat="1" x14ac:dyDescent="0.2">
      <c r="A1032" s="53"/>
      <c r="B1032" s="53"/>
      <c r="C1032" s="53"/>
      <c r="D1032" s="53"/>
    </row>
    <row r="1033" spans="1:4" s="12" customFormat="1" x14ac:dyDescent="0.2">
      <c r="A1033" s="53"/>
      <c r="B1033" s="53"/>
      <c r="C1033" s="53"/>
      <c r="D1033" s="53"/>
    </row>
    <row r="1034" spans="1:4" s="12" customFormat="1" x14ac:dyDescent="0.2">
      <c r="A1034" s="53"/>
      <c r="B1034" s="53"/>
      <c r="C1034" s="53"/>
      <c r="D1034" s="53"/>
    </row>
    <row r="1035" spans="1:4" s="12" customFormat="1" x14ac:dyDescent="0.2">
      <c r="A1035" s="53"/>
      <c r="B1035" s="53"/>
      <c r="C1035" s="53"/>
      <c r="D1035" s="53"/>
    </row>
    <row r="1036" spans="1:4" s="12" customFormat="1" x14ac:dyDescent="0.2">
      <c r="A1036" s="53"/>
      <c r="B1036" s="53"/>
      <c r="C1036" s="53"/>
      <c r="D1036" s="53"/>
    </row>
    <row r="1037" spans="1:4" s="12" customFormat="1" x14ac:dyDescent="0.2">
      <c r="A1037" s="53"/>
      <c r="B1037" s="53"/>
      <c r="C1037" s="53"/>
      <c r="D1037" s="53"/>
    </row>
    <row r="1038" spans="1:4" s="12" customFormat="1" x14ac:dyDescent="0.2">
      <c r="A1038" s="53"/>
      <c r="B1038" s="53"/>
      <c r="C1038" s="53"/>
      <c r="D1038" s="53"/>
    </row>
    <row r="1039" spans="1:4" s="12" customFormat="1" x14ac:dyDescent="0.2">
      <c r="A1039" s="53"/>
      <c r="B1039" s="53"/>
      <c r="C1039" s="53"/>
      <c r="D1039" s="53"/>
    </row>
    <row r="1040" spans="1:4" s="12" customFormat="1" x14ac:dyDescent="0.2">
      <c r="A1040" s="53"/>
      <c r="B1040" s="53"/>
      <c r="C1040" s="53"/>
      <c r="D1040" s="53"/>
    </row>
    <row r="1041" spans="1:4" s="12" customFormat="1" x14ac:dyDescent="0.2">
      <c r="A1041" s="53"/>
      <c r="B1041" s="53"/>
      <c r="C1041" s="53"/>
      <c r="D1041" s="53"/>
    </row>
    <row r="1042" spans="1:4" s="12" customFormat="1" x14ac:dyDescent="0.2">
      <c r="A1042" s="53"/>
      <c r="B1042" s="53"/>
      <c r="C1042" s="53"/>
      <c r="D1042" s="53"/>
    </row>
    <row r="1043" spans="1:4" s="12" customFormat="1" x14ac:dyDescent="0.2">
      <c r="A1043" s="53"/>
      <c r="B1043" s="53"/>
      <c r="C1043" s="53"/>
      <c r="D1043" s="53"/>
    </row>
    <row r="1044" spans="1:4" s="12" customFormat="1" x14ac:dyDescent="0.2">
      <c r="A1044" s="53"/>
      <c r="B1044" s="53"/>
      <c r="C1044" s="53"/>
      <c r="D1044" s="53"/>
    </row>
    <row r="1045" spans="1:4" s="12" customFormat="1" x14ac:dyDescent="0.2">
      <c r="A1045" s="53"/>
      <c r="B1045" s="53"/>
      <c r="C1045" s="53"/>
      <c r="D1045" s="53"/>
    </row>
    <row r="1046" spans="1:4" s="12" customFormat="1" x14ac:dyDescent="0.2">
      <c r="A1046" s="53"/>
      <c r="B1046" s="53"/>
      <c r="C1046" s="53"/>
      <c r="D1046" s="53"/>
    </row>
    <row r="1047" spans="1:4" s="12" customFormat="1" x14ac:dyDescent="0.2">
      <c r="A1047" s="53"/>
      <c r="B1047" s="53"/>
      <c r="C1047" s="53"/>
      <c r="D1047" s="53"/>
    </row>
    <row r="1048" spans="1:4" s="12" customFormat="1" x14ac:dyDescent="0.2">
      <c r="A1048" s="53"/>
      <c r="B1048" s="53"/>
      <c r="C1048" s="53"/>
      <c r="D1048" s="53"/>
    </row>
    <row r="1049" spans="1:4" s="12" customFormat="1" x14ac:dyDescent="0.2">
      <c r="A1049" s="53"/>
      <c r="B1049" s="53"/>
      <c r="C1049" s="53"/>
      <c r="D1049" s="53"/>
    </row>
    <row r="1050" spans="1:4" s="12" customFormat="1" x14ac:dyDescent="0.2">
      <c r="A1050" s="53"/>
      <c r="B1050" s="53"/>
      <c r="C1050" s="53"/>
      <c r="D1050" s="53"/>
    </row>
    <row r="1051" spans="1:4" s="12" customFormat="1" x14ac:dyDescent="0.2">
      <c r="A1051" s="53"/>
      <c r="B1051" s="53"/>
      <c r="C1051" s="53"/>
      <c r="D1051" s="53"/>
    </row>
    <row r="1052" spans="1:4" s="12" customFormat="1" x14ac:dyDescent="0.2">
      <c r="A1052" s="53"/>
      <c r="B1052" s="53"/>
      <c r="C1052" s="53"/>
      <c r="D1052" s="53"/>
    </row>
    <row r="1053" spans="1:4" s="12" customFormat="1" x14ac:dyDescent="0.2">
      <c r="A1053" s="53"/>
      <c r="B1053" s="53"/>
      <c r="C1053" s="53"/>
      <c r="D1053" s="53"/>
    </row>
    <row r="1054" spans="1:4" s="12" customFormat="1" x14ac:dyDescent="0.2">
      <c r="A1054" s="53"/>
      <c r="B1054" s="53"/>
      <c r="C1054" s="53"/>
      <c r="D1054" s="53"/>
    </row>
    <row r="1055" spans="1:4" s="12" customFormat="1" x14ac:dyDescent="0.2">
      <c r="A1055" s="53"/>
      <c r="B1055" s="53"/>
      <c r="C1055" s="53"/>
      <c r="D1055" s="53"/>
    </row>
    <row r="1056" spans="1:4" s="12" customFormat="1" x14ac:dyDescent="0.2">
      <c r="A1056" s="53"/>
      <c r="B1056" s="53"/>
      <c r="C1056" s="53"/>
      <c r="D1056" s="53"/>
    </row>
    <row r="1057" spans="1:4" s="12" customFormat="1" x14ac:dyDescent="0.2">
      <c r="A1057" s="53"/>
      <c r="B1057" s="53"/>
      <c r="C1057" s="53"/>
      <c r="D1057" s="53"/>
    </row>
    <row r="1058" spans="1:4" s="12" customFormat="1" x14ac:dyDescent="0.2">
      <c r="A1058" s="53"/>
      <c r="B1058" s="53"/>
      <c r="C1058" s="53"/>
      <c r="D1058" s="53"/>
    </row>
    <row r="1059" spans="1:4" s="12" customFormat="1" x14ac:dyDescent="0.2">
      <c r="A1059" s="53"/>
      <c r="B1059" s="53"/>
      <c r="C1059" s="53"/>
      <c r="D1059" s="53"/>
    </row>
    <row r="1060" spans="1:4" s="12" customFormat="1" x14ac:dyDescent="0.2">
      <c r="A1060" s="53"/>
      <c r="B1060" s="53"/>
      <c r="C1060" s="53"/>
      <c r="D1060" s="53"/>
    </row>
    <row r="1061" spans="1:4" s="12" customFormat="1" x14ac:dyDescent="0.2">
      <c r="A1061" s="53"/>
      <c r="B1061" s="53"/>
      <c r="C1061" s="53"/>
      <c r="D1061" s="53"/>
    </row>
    <row r="1062" spans="1:4" s="12" customFormat="1" x14ac:dyDescent="0.2">
      <c r="A1062" s="53"/>
      <c r="B1062" s="53"/>
      <c r="C1062" s="53"/>
      <c r="D1062" s="53"/>
    </row>
    <row r="1063" spans="1:4" s="12" customFormat="1" x14ac:dyDescent="0.2">
      <c r="A1063" s="53"/>
      <c r="B1063" s="53"/>
      <c r="C1063" s="53"/>
      <c r="D1063" s="53"/>
    </row>
    <row r="1064" spans="1:4" s="12" customFormat="1" x14ac:dyDescent="0.2">
      <c r="A1064" s="53"/>
      <c r="B1064" s="53"/>
      <c r="C1064" s="53"/>
      <c r="D1064" s="53"/>
    </row>
    <row r="1065" spans="1:4" s="12" customFormat="1" x14ac:dyDescent="0.2">
      <c r="A1065" s="53"/>
      <c r="B1065" s="53"/>
      <c r="C1065" s="53"/>
      <c r="D1065" s="53"/>
    </row>
    <row r="1066" spans="1:4" s="12" customFormat="1" x14ac:dyDescent="0.2">
      <c r="A1066" s="53"/>
      <c r="B1066" s="53"/>
      <c r="C1066" s="53"/>
      <c r="D1066" s="53"/>
    </row>
    <row r="1067" spans="1:4" s="12" customFormat="1" x14ac:dyDescent="0.2">
      <c r="A1067" s="53"/>
      <c r="B1067" s="53"/>
      <c r="C1067" s="53"/>
      <c r="D1067" s="53"/>
    </row>
    <row r="1068" spans="1:4" s="12" customFormat="1" x14ac:dyDescent="0.2">
      <c r="A1068" s="53"/>
      <c r="B1068" s="53"/>
      <c r="C1068" s="53"/>
      <c r="D1068" s="53"/>
    </row>
    <row r="1069" spans="1:4" s="12" customFormat="1" x14ac:dyDescent="0.2">
      <c r="A1069" s="53"/>
      <c r="B1069" s="53"/>
      <c r="C1069" s="53"/>
      <c r="D1069" s="53"/>
    </row>
    <row r="1070" spans="1:4" s="12" customFormat="1" x14ac:dyDescent="0.2">
      <c r="A1070" s="53"/>
      <c r="B1070" s="53"/>
      <c r="C1070" s="53"/>
      <c r="D1070" s="53"/>
    </row>
    <row r="1071" spans="1:4" s="12" customFormat="1" x14ac:dyDescent="0.2">
      <c r="A1071" s="53"/>
      <c r="B1071" s="53"/>
      <c r="C1071" s="53"/>
      <c r="D1071" s="53"/>
    </row>
    <row r="1072" spans="1:4" s="12" customFormat="1" x14ac:dyDescent="0.2">
      <c r="A1072" s="53"/>
      <c r="B1072" s="53"/>
      <c r="C1072" s="53"/>
      <c r="D1072" s="53"/>
    </row>
    <row r="1073" spans="1:4" s="12" customFormat="1" x14ac:dyDescent="0.2">
      <c r="A1073" s="53"/>
      <c r="B1073" s="53"/>
      <c r="C1073" s="53"/>
      <c r="D1073" s="53"/>
    </row>
    <row r="1074" spans="1:4" s="12" customFormat="1" x14ac:dyDescent="0.2">
      <c r="A1074" s="53"/>
      <c r="B1074" s="53"/>
      <c r="C1074" s="53"/>
      <c r="D1074" s="53"/>
    </row>
    <row r="1075" spans="1:4" s="12" customFormat="1" x14ac:dyDescent="0.2">
      <c r="A1075" s="53"/>
      <c r="B1075" s="53"/>
      <c r="C1075" s="53"/>
      <c r="D1075" s="53"/>
    </row>
    <row r="1076" spans="1:4" s="12" customFormat="1" x14ac:dyDescent="0.2">
      <c r="A1076" s="53"/>
      <c r="B1076" s="53"/>
      <c r="C1076" s="53"/>
      <c r="D1076" s="53"/>
    </row>
    <row r="1077" spans="1:4" s="12" customFormat="1" x14ac:dyDescent="0.2">
      <c r="A1077" s="53"/>
      <c r="B1077" s="53"/>
      <c r="C1077" s="53"/>
      <c r="D1077" s="53"/>
    </row>
    <row r="1078" spans="1:4" s="12" customFormat="1" x14ac:dyDescent="0.2">
      <c r="A1078" s="53"/>
      <c r="B1078" s="53"/>
      <c r="C1078" s="53"/>
      <c r="D1078" s="53"/>
    </row>
    <row r="1079" spans="1:4" s="12" customFormat="1" x14ac:dyDescent="0.2">
      <c r="A1079" s="53"/>
      <c r="B1079" s="53"/>
      <c r="C1079" s="53"/>
      <c r="D1079" s="53"/>
    </row>
    <row r="1080" spans="1:4" s="12" customFormat="1" x14ac:dyDescent="0.2">
      <c r="A1080" s="53"/>
      <c r="B1080" s="53"/>
      <c r="C1080" s="53"/>
      <c r="D1080" s="53"/>
    </row>
    <row r="1081" spans="1:4" s="12" customFormat="1" x14ac:dyDescent="0.2">
      <c r="A1081" s="53"/>
      <c r="B1081" s="53"/>
      <c r="C1081" s="53"/>
      <c r="D1081" s="53"/>
    </row>
    <row r="1082" spans="1:4" s="12" customFormat="1" x14ac:dyDescent="0.2">
      <c r="A1082" s="53"/>
      <c r="B1082" s="53"/>
      <c r="C1082" s="53"/>
      <c r="D1082" s="53"/>
    </row>
    <row r="1083" spans="1:4" s="12" customFormat="1" x14ac:dyDescent="0.2">
      <c r="A1083" s="53"/>
      <c r="B1083" s="53"/>
      <c r="C1083" s="53"/>
      <c r="D1083" s="53"/>
    </row>
    <row r="1084" spans="1:4" s="12" customFormat="1" x14ac:dyDescent="0.2">
      <c r="A1084" s="53"/>
      <c r="B1084" s="53"/>
      <c r="C1084" s="53"/>
      <c r="D1084" s="53"/>
    </row>
    <row r="1085" spans="1:4" s="12" customFormat="1" x14ac:dyDescent="0.2">
      <c r="A1085" s="53"/>
      <c r="B1085" s="53"/>
      <c r="C1085" s="53"/>
      <c r="D1085" s="53"/>
    </row>
    <row r="1086" spans="1:4" s="12" customFormat="1" x14ac:dyDescent="0.2">
      <c r="A1086" s="53"/>
      <c r="B1086" s="53"/>
      <c r="C1086" s="53"/>
      <c r="D1086" s="53"/>
    </row>
    <row r="1087" spans="1:4" s="12" customFormat="1" x14ac:dyDescent="0.2">
      <c r="A1087" s="53"/>
      <c r="B1087" s="53"/>
      <c r="C1087" s="53"/>
      <c r="D1087" s="53"/>
    </row>
    <row r="1088" spans="1:4" s="12" customFormat="1" x14ac:dyDescent="0.2">
      <c r="A1088" s="53"/>
      <c r="B1088" s="53"/>
      <c r="C1088" s="53"/>
      <c r="D1088" s="53"/>
    </row>
    <row r="1089" spans="1:4" s="12" customFormat="1" x14ac:dyDescent="0.2">
      <c r="A1089" s="53"/>
      <c r="B1089" s="53"/>
      <c r="C1089" s="53"/>
      <c r="D1089" s="53"/>
    </row>
    <row r="1090" spans="1:4" s="12" customFormat="1" x14ac:dyDescent="0.2">
      <c r="A1090" s="53"/>
      <c r="B1090" s="53"/>
      <c r="C1090" s="53"/>
      <c r="D1090" s="53"/>
    </row>
    <row r="1091" spans="1:4" s="12" customFormat="1" x14ac:dyDescent="0.2">
      <c r="A1091" s="53"/>
      <c r="B1091" s="53"/>
      <c r="C1091" s="53"/>
      <c r="D1091" s="53"/>
    </row>
    <row r="1092" spans="1:4" s="12" customFormat="1" x14ac:dyDescent="0.2">
      <c r="A1092" s="53"/>
      <c r="B1092" s="53"/>
      <c r="C1092" s="53"/>
      <c r="D1092" s="53"/>
    </row>
    <row r="1093" spans="1:4" s="12" customFormat="1" x14ac:dyDescent="0.2">
      <c r="A1093" s="53"/>
      <c r="B1093" s="53"/>
      <c r="C1093" s="53"/>
      <c r="D1093" s="53"/>
    </row>
    <row r="1094" spans="1:4" s="12" customFormat="1" x14ac:dyDescent="0.2">
      <c r="A1094" s="53"/>
      <c r="B1094" s="53"/>
      <c r="C1094" s="53"/>
      <c r="D1094" s="53"/>
    </row>
    <row r="1095" spans="1:4" s="12" customFormat="1" x14ac:dyDescent="0.2">
      <c r="A1095" s="53"/>
      <c r="B1095" s="53"/>
      <c r="C1095" s="53"/>
      <c r="D1095" s="53"/>
    </row>
    <row r="1096" spans="1:4" s="12" customFormat="1" x14ac:dyDescent="0.2">
      <c r="A1096" s="53"/>
      <c r="B1096" s="53"/>
      <c r="C1096" s="53"/>
      <c r="D1096" s="53"/>
    </row>
    <row r="1097" spans="1:4" s="12" customFormat="1" x14ac:dyDescent="0.2">
      <c r="A1097" s="53"/>
      <c r="B1097" s="53"/>
      <c r="C1097" s="53"/>
      <c r="D1097" s="53"/>
    </row>
    <row r="1098" spans="1:4" s="12" customFormat="1" x14ac:dyDescent="0.2">
      <c r="A1098" s="53"/>
      <c r="B1098" s="53"/>
      <c r="C1098" s="53"/>
      <c r="D1098" s="53"/>
    </row>
    <row r="1099" spans="1:4" s="12" customFormat="1" x14ac:dyDescent="0.2">
      <c r="A1099" s="53"/>
      <c r="B1099" s="53"/>
      <c r="C1099" s="53"/>
      <c r="D1099" s="53"/>
    </row>
    <row r="1100" spans="1:4" s="12" customFormat="1" x14ac:dyDescent="0.2">
      <c r="A1100" s="53"/>
      <c r="B1100" s="53"/>
      <c r="C1100" s="53"/>
      <c r="D1100" s="53"/>
    </row>
    <row r="1101" spans="1:4" s="12" customFormat="1" x14ac:dyDescent="0.2">
      <c r="A1101" s="53"/>
      <c r="B1101" s="53"/>
      <c r="C1101" s="53"/>
      <c r="D1101" s="53"/>
    </row>
    <row r="1102" spans="1:4" s="12" customFormat="1" x14ac:dyDescent="0.2">
      <c r="A1102" s="53"/>
      <c r="B1102" s="53"/>
      <c r="C1102" s="53"/>
      <c r="D1102" s="53"/>
    </row>
    <row r="1103" spans="1:4" s="12" customFormat="1" x14ac:dyDescent="0.2">
      <c r="A1103" s="53"/>
      <c r="B1103" s="53"/>
      <c r="C1103" s="53"/>
      <c r="D1103" s="53"/>
    </row>
    <row r="1104" spans="1:4" s="12" customFormat="1" x14ac:dyDescent="0.2">
      <c r="A1104" s="53"/>
      <c r="B1104" s="53"/>
      <c r="C1104" s="53"/>
      <c r="D1104" s="53"/>
    </row>
    <row r="1105" spans="1:4" s="12" customFormat="1" x14ac:dyDescent="0.2">
      <c r="A1105" s="53"/>
      <c r="B1105" s="53"/>
      <c r="C1105" s="53"/>
      <c r="D1105" s="53"/>
    </row>
    <row r="1106" spans="1:4" s="12" customFormat="1" x14ac:dyDescent="0.2">
      <c r="A1106" s="53"/>
      <c r="B1106" s="53"/>
      <c r="C1106" s="53"/>
      <c r="D1106" s="53"/>
    </row>
    <row r="1107" spans="1:4" s="12" customFormat="1" x14ac:dyDescent="0.2">
      <c r="A1107" s="53"/>
      <c r="B1107" s="53"/>
      <c r="C1107" s="53"/>
      <c r="D1107" s="53"/>
    </row>
    <row r="1108" spans="1:4" s="12" customFormat="1" x14ac:dyDescent="0.2">
      <c r="A1108" s="53"/>
      <c r="B1108" s="53"/>
      <c r="C1108" s="53"/>
      <c r="D1108" s="53"/>
    </row>
    <row r="1109" spans="1:4" s="12" customFormat="1" x14ac:dyDescent="0.2">
      <c r="A1109" s="53"/>
      <c r="B1109" s="53"/>
      <c r="C1109" s="53"/>
      <c r="D1109" s="53"/>
    </row>
    <row r="1110" spans="1:4" s="12" customFormat="1" x14ac:dyDescent="0.2">
      <c r="A1110" s="53"/>
      <c r="B1110" s="53"/>
      <c r="C1110" s="53"/>
      <c r="D1110" s="53"/>
    </row>
    <row r="1111" spans="1:4" s="12" customFormat="1" x14ac:dyDescent="0.2">
      <c r="A1111" s="53"/>
      <c r="B1111" s="53"/>
      <c r="C1111" s="53"/>
      <c r="D1111" s="53"/>
    </row>
    <row r="1112" spans="1:4" s="12" customFormat="1" x14ac:dyDescent="0.2">
      <c r="A1112" s="53"/>
      <c r="B1112" s="53"/>
      <c r="C1112" s="53"/>
      <c r="D1112" s="53"/>
    </row>
    <row r="1113" spans="1:4" s="12" customFormat="1" x14ac:dyDescent="0.2">
      <c r="A1113" s="53"/>
      <c r="B1113" s="53"/>
      <c r="C1113" s="53"/>
      <c r="D1113" s="53"/>
    </row>
    <row r="1114" spans="1:4" s="12" customFormat="1" x14ac:dyDescent="0.2">
      <c r="A1114" s="53"/>
      <c r="B1114" s="53"/>
      <c r="C1114" s="53"/>
      <c r="D1114" s="53"/>
    </row>
    <row r="1115" spans="1:4" s="12" customFormat="1" x14ac:dyDescent="0.2">
      <c r="A1115" s="53"/>
      <c r="B1115" s="53"/>
      <c r="C1115" s="53"/>
      <c r="D1115" s="53"/>
    </row>
    <row r="1116" spans="1:4" s="12" customFormat="1" x14ac:dyDescent="0.2">
      <c r="A1116" s="53"/>
      <c r="B1116" s="53"/>
      <c r="C1116" s="53"/>
      <c r="D1116" s="53"/>
    </row>
    <row r="1117" spans="1:4" s="12" customFormat="1" x14ac:dyDescent="0.2">
      <c r="A1117" s="53"/>
      <c r="B1117" s="53"/>
      <c r="C1117" s="53"/>
      <c r="D1117" s="53"/>
    </row>
    <row r="1118" spans="1:4" s="12" customFormat="1" x14ac:dyDescent="0.2">
      <c r="A1118" s="53"/>
      <c r="B1118" s="53"/>
      <c r="C1118" s="53"/>
      <c r="D1118" s="53"/>
    </row>
    <row r="1119" spans="1:4" s="12" customFormat="1" x14ac:dyDescent="0.2">
      <c r="A1119" s="53"/>
      <c r="B1119" s="53"/>
      <c r="C1119" s="53"/>
      <c r="D1119" s="53"/>
    </row>
    <row r="1120" spans="1:4" s="12" customFormat="1" x14ac:dyDescent="0.2">
      <c r="A1120" s="53"/>
      <c r="B1120" s="53"/>
      <c r="C1120" s="53"/>
      <c r="D1120" s="53"/>
    </row>
    <row r="1121" spans="1:4" s="12" customFormat="1" x14ac:dyDescent="0.2">
      <c r="A1121" s="53"/>
      <c r="B1121" s="53"/>
      <c r="C1121" s="53"/>
      <c r="D1121" s="53"/>
    </row>
    <row r="1122" spans="1:4" s="12" customFormat="1" x14ac:dyDescent="0.2">
      <c r="A1122" s="53"/>
      <c r="B1122" s="53"/>
      <c r="C1122" s="53"/>
      <c r="D1122" s="53"/>
    </row>
    <row r="1123" spans="1:4" s="12" customFormat="1" x14ac:dyDescent="0.2">
      <c r="A1123" s="53"/>
      <c r="B1123" s="53"/>
      <c r="C1123" s="53"/>
      <c r="D1123" s="53"/>
    </row>
    <row r="1124" spans="1:4" s="12" customFormat="1" x14ac:dyDescent="0.2">
      <c r="A1124" s="53"/>
      <c r="B1124" s="53"/>
      <c r="C1124" s="53"/>
      <c r="D1124" s="53"/>
    </row>
    <row r="1125" spans="1:4" s="12" customFormat="1" x14ac:dyDescent="0.2">
      <c r="A1125" s="53"/>
      <c r="B1125" s="53"/>
      <c r="C1125" s="53"/>
      <c r="D1125" s="53"/>
    </row>
    <row r="1126" spans="1:4" s="12" customFormat="1" x14ac:dyDescent="0.2">
      <c r="A1126" s="53"/>
      <c r="B1126" s="53"/>
      <c r="C1126" s="53"/>
      <c r="D1126" s="53"/>
    </row>
    <row r="1127" spans="1:4" s="12" customFormat="1" x14ac:dyDescent="0.2">
      <c r="A1127" s="53"/>
      <c r="B1127" s="53"/>
      <c r="C1127" s="53"/>
      <c r="D1127" s="53"/>
    </row>
    <row r="1128" spans="1:4" s="12" customFormat="1" x14ac:dyDescent="0.2">
      <c r="A1128" s="53"/>
      <c r="B1128" s="53"/>
      <c r="C1128" s="53"/>
      <c r="D1128" s="53"/>
    </row>
    <row r="1129" spans="1:4" s="12" customFormat="1" x14ac:dyDescent="0.2">
      <c r="A1129" s="53"/>
      <c r="B1129" s="53"/>
      <c r="C1129" s="53"/>
      <c r="D1129" s="53"/>
    </row>
    <row r="1130" spans="1:4" s="12" customFormat="1" x14ac:dyDescent="0.2">
      <c r="A1130" s="53"/>
      <c r="B1130" s="53"/>
      <c r="C1130" s="53"/>
      <c r="D1130" s="53"/>
    </row>
    <row r="1131" spans="1:4" s="12" customFormat="1" x14ac:dyDescent="0.2">
      <c r="A1131" s="53"/>
      <c r="B1131" s="53"/>
      <c r="C1131" s="53"/>
      <c r="D1131" s="53"/>
    </row>
    <row r="1132" spans="1:4" s="12" customFormat="1" x14ac:dyDescent="0.2">
      <c r="A1132" s="53"/>
      <c r="B1132" s="53"/>
      <c r="C1132" s="53"/>
      <c r="D1132" s="53"/>
    </row>
    <row r="1133" spans="1:4" s="12" customFormat="1" x14ac:dyDescent="0.2">
      <c r="A1133" s="53"/>
      <c r="B1133" s="53"/>
      <c r="C1133" s="53"/>
      <c r="D1133" s="53"/>
    </row>
    <row r="1134" spans="1:4" s="12" customFormat="1" x14ac:dyDescent="0.2">
      <c r="A1134" s="53"/>
      <c r="B1134" s="53"/>
      <c r="C1134" s="53"/>
      <c r="D1134" s="53"/>
    </row>
    <row r="1135" spans="1:4" s="12" customFormat="1" x14ac:dyDescent="0.2">
      <c r="A1135" s="53"/>
      <c r="B1135" s="53"/>
      <c r="C1135" s="53"/>
      <c r="D1135" s="53"/>
    </row>
    <row r="1136" spans="1:4" s="12" customFormat="1" x14ac:dyDescent="0.2">
      <c r="A1136" s="53"/>
      <c r="B1136" s="53"/>
      <c r="C1136" s="53"/>
      <c r="D1136" s="53"/>
    </row>
    <row r="1137" spans="1:4" s="12" customFormat="1" x14ac:dyDescent="0.2">
      <c r="A1137" s="53"/>
      <c r="B1137" s="53"/>
      <c r="C1137" s="53"/>
      <c r="D1137" s="53"/>
    </row>
    <row r="1138" spans="1:4" s="12" customFormat="1" x14ac:dyDescent="0.2">
      <c r="A1138" s="53"/>
      <c r="B1138" s="53"/>
      <c r="C1138" s="53"/>
      <c r="D1138" s="53"/>
    </row>
    <row r="1139" spans="1:4" s="12" customFormat="1" x14ac:dyDescent="0.2">
      <c r="A1139" s="53"/>
      <c r="B1139" s="53"/>
      <c r="C1139" s="53"/>
      <c r="D1139" s="53"/>
    </row>
    <row r="1140" spans="1:4" s="12" customFormat="1" x14ac:dyDescent="0.2">
      <c r="A1140" s="53"/>
      <c r="B1140" s="53"/>
      <c r="C1140" s="53"/>
      <c r="D1140" s="53"/>
    </row>
    <row r="1141" spans="1:4" s="12" customFormat="1" x14ac:dyDescent="0.2">
      <c r="A1141" s="53"/>
      <c r="B1141" s="53"/>
      <c r="C1141" s="53"/>
      <c r="D1141" s="53"/>
    </row>
    <row r="1142" spans="1:4" s="12" customFormat="1" x14ac:dyDescent="0.2">
      <c r="A1142" s="53"/>
      <c r="B1142" s="53"/>
      <c r="C1142" s="53"/>
      <c r="D1142" s="53"/>
    </row>
    <row r="1143" spans="1:4" s="12" customFormat="1" x14ac:dyDescent="0.2">
      <c r="A1143" s="53"/>
      <c r="B1143" s="53"/>
      <c r="C1143" s="53"/>
      <c r="D1143" s="53"/>
    </row>
    <row r="1144" spans="1:4" s="12" customFormat="1" x14ac:dyDescent="0.2">
      <c r="A1144" s="53"/>
      <c r="B1144" s="53"/>
      <c r="C1144" s="53"/>
      <c r="D1144" s="53"/>
    </row>
    <row r="1145" spans="1:4" s="12" customFormat="1" x14ac:dyDescent="0.2">
      <c r="A1145" s="53"/>
      <c r="B1145" s="53"/>
      <c r="C1145" s="53"/>
      <c r="D1145" s="53"/>
    </row>
    <row r="1146" spans="1:4" s="12" customFormat="1" x14ac:dyDescent="0.2">
      <c r="A1146" s="53"/>
      <c r="B1146" s="53"/>
      <c r="C1146" s="53"/>
      <c r="D1146" s="53"/>
    </row>
    <row r="1147" spans="1:4" s="12" customFormat="1" x14ac:dyDescent="0.2">
      <c r="A1147" s="53"/>
      <c r="B1147" s="53"/>
      <c r="C1147" s="53"/>
      <c r="D1147" s="53"/>
    </row>
    <row r="1148" spans="1:4" s="12" customFormat="1" x14ac:dyDescent="0.2">
      <c r="A1148" s="53"/>
      <c r="B1148" s="53"/>
      <c r="C1148" s="53"/>
      <c r="D1148" s="53"/>
    </row>
    <row r="1149" spans="1:4" s="12" customFormat="1" x14ac:dyDescent="0.2">
      <c r="A1149" s="53"/>
      <c r="B1149" s="53"/>
      <c r="C1149" s="53"/>
      <c r="D1149" s="53"/>
    </row>
    <row r="1150" spans="1:4" s="12" customFormat="1" x14ac:dyDescent="0.2">
      <c r="A1150" s="53"/>
      <c r="B1150" s="53"/>
      <c r="C1150" s="53"/>
      <c r="D1150" s="53"/>
    </row>
    <row r="1151" spans="1:4" s="12" customFormat="1" x14ac:dyDescent="0.2">
      <c r="A1151" s="53"/>
      <c r="B1151" s="53"/>
      <c r="C1151" s="53"/>
      <c r="D1151" s="53"/>
    </row>
    <row r="1152" spans="1:4" s="12" customFormat="1" x14ac:dyDescent="0.2">
      <c r="A1152" s="53"/>
      <c r="B1152" s="53"/>
      <c r="C1152" s="53"/>
      <c r="D1152" s="53"/>
    </row>
    <row r="1153" spans="1:4" s="12" customFormat="1" x14ac:dyDescent="0.2">
      <c r="A1153" s="53"/>
      <c r="B1153" s="53"/>
      <c r="C1153" s="53"/>
      <c r="D1153" s="53"/>
    </row>
    <row r="1154" spans="1:4" s="12" customFormat="1" x14ac:dyDescent="0.2">
      <c r="A1154" s="53"/>
      <c r="B1154" s="53"/>
      <c r="C1154" s="53"/>
      <c r="D1154" s="53"/>
    </row>
    <row r="1155" spans="1:4" s="12" customFormat="1" x14ac:dyDescent="0.2">
      <c r="A1155" s="53"/>
      <c r="B1155" s="53"/>
      <c r="C1155" s="53"/>
      <c r="D1155" s="53"/>
    </row>
    <row r="1156" spans="1:4" s="12" customFormat="1" x14ac:dyDescent="0.2">
      <c r="A1156" s="53"/>
      <c r="B1156" s="53"/>
      <c r="C1156" s="53"/>
      <c r="D1156" s="53"/>
    </row>
    <row r="1157" spans="1:4" s="12" customFormat="1" x14ac:dyDescent="0.2">
      <c r="A1157" s="53"/>
      <c r="B1157" s="53"/>
      <c r="C1157" s="53"/>
      <c r="D1157" s="53"/>
    </row>
    <row r="1158" spans="1:4" s="12" customFormat="1" x14ac:dyDescent="0.2">
      <c r="A1158" s="53"/>
      <c r="B1158" s="53"/>
      <c r="C1158" s="53"/>
      <c r="D1158" s="53"/>
    </row>
    <row r="1159" spans="1:4" s="12" customFormat="1" x14ac:dyDescent="0.2">
      <c r="A1159" s="53"/>
      <c r="B1159" s="53"/>
      <c r="C1159" s="53"/>
      <c r="D1159" s="53"/>
    </row>
    <row r="1160" spans="1:4" s="12" customFormat="1" x14ac:dyDescent="0.2">
      <c r="A1160" s="53"/>
      <c r="B1160" s="53"/>
      <c r="C1160" s="53"/>
      <c r="D1160" s="53"/>
    </row>
    <row r="1161" spans="1:4" s="12" customFormat="1" x14ac:dyDescent="0.2">
      <c r="A1161" s="53"/>
      <c r="B1161" s="53"/>
      <c r="C1161" s="53"/>
      <c r="D1161" s="53"/>
    </row>
    <row r="1162" spans="1:4" s="12" customFormat="1" x14ac:dyDescent="0.2">
      <c r="A1162" s="53"/>
      <c r="B1162" s="53"/>
      <c r="C1162" s="53"/>
      <c r="D1162" s="53"/>
    </row>
    <row r="1163" spans="1:4" s="12" customFormat="1" x14ac:dyDescent="0.2">
      <c r="A1163" s="53"/>
      <c r="B1163" s="53"/>
      <c r="C1163" s="53"/>
      <c r="D1163" s="53"/>
    </row>
    <row r="1164" spans="1:4" s="12" customFormat="1" x14ac:dyDescent="0.2">
      <c r="A1164" s="53"/>
      <c r="B1164" s="53"/>
      <c r="C1164" s="53"/>
      <c r="D1164" s="53"/>
    </row>
    <row r="1165" spans="1:4" s="12" customFormat="1" x14ac:dyDescent="0.2">
      <c r="A1165" s="53"/>
      <c r="B1165" s="53"/>
      <c r="C1165" s="53"/>
      <c r="D1165" s="53"/>
    </row>
    <row r="1166" spans="1:4" s="12" customFormat="1" x14ac:dyDescent="0.2">
      <c r="A1166" s="53"/>
      <c r="B1166" s="53"/>
      <c r="C1166" s="53"/>
      <c r="D1166" s="53"/>
    </row>
    <row r="1167" spans="1:4" s="12" customFormat="1" x14ac:dyDescent="0.2">
      <c r="A1167" s="53"/>
      <c r="B1167" s="53"/>
      <c r="C1167" s="53"/>
      <c r="D1167" s="53"/>
    </row>
    <row r="1168" spans="1:4" s="12" customFormat="1" x14ac:dyDescent="0.2">
      <c r="A1168" s="53"/>
      <c r="B1168" s="53"/>
      <c r="C1168" s="53"/>
      <c r="D1168" s="53"/>
    </row>
    <row r="1169" spans="1:4" s="12" customFormat="1" x14ac:dyDescent="0.2">
      <c r="A1169" s="53"/>
      <c r="B1169" s="53"/>
      <c r="C1169" s="53"/>
      <c r="D1169" s="53"/>
    </row>
    <row r="1170" spans="1:4" s="12" customFormat="1" x14ac:dyDescent="0.2">
      <c r="A1170" s="53"/>
      <c r="B1170" s="53"/>
      <c r="C1170" s="53"/>
      <c r="D1170" s="53"/>
    </row>
    <row r="1171" spans="1:4" s="12" customFormat="1" x14ac:dyDescent="0.2">
      <c r="A1171" s="53"/>
      <c r="B1171" s="53"/>
      <c r="C1171" s="53"/>
      <c r="D1171" s="53"/>
    </row>
    <row r="1172" spans="1:4" s="12" customFormat="1" x14ac:dyDescent="0.2">
      <c r="A1172" s="53"/>
      <c r="B1172" s="53"/>
      <c r="C1172" s="53"/>
      <c r="D1172" s="53"/>
    </row>
    <row r="1173" spans="1:4" s="12" customFormat="1" x14ac:dyDescent="0.2">
      <c r="A1173" s="53"/>
      <c r="B1173" s="53"/>
      <c r="C1173" s="53"/>
      <c r="D1173" s="53"/>
    </row>
    <row r="1174" spans="1:4" s="12" customFormat="1" x14ac:dyDescent="0.2">
      <c r="A1174" s="53"/>
      <c r="B1174" s="53"/>
      <c r="C1174" s="53"/>
      <c r="D1174" s="53"/>
    </row>
    <row r="1175" spans="1:4" s="12" customFormat="1" x14ac:dyDescent="0.2">
      <c r="A1175" s="53"/>
      <c r="B1175" s="53"/>
      <c r="C1175" s="53"/>
      <c r="D1175" s="53"/>
    </row>
    <row r="1176" spans="1:4" s="12" customFormat="1" x14ac:dyDescent="0.2">
      <c r="A1176" s="53"/>
      <c r="B1176" s="53"/>
      <c r="C1176" s="53"/>
      <c r="D1176" s="53"/>
    </row>
    <row r="1177" spans="1:4" s="12" customFormat="1" x14ac:dyDescent="0.2">
      <c r="A1177" s="53"/>
      <c r="B1177" s="53"/>
      <c r="C1177" s="53"/>
      <c r="D1177" s="53"/>
    </row>
    <row r="1178" spans="1:4" s="12" customFormat="1" x14ac:dyDescent="0.2">
      <c r="A1178" s="53"/>
      <c r="B1178" s="53"/>
      <c r="C1178" s="53"/>
      <c r="D1178" s="53"/>
    </row>
    <row r="1179" spans="1:4" s="12" customFormat="1" x14ac:dyDescent="0.2">
      <c r="A1179" s="53"/>
      <c r="B1179" s="53"/>
      <c r="C1179" s="53"/>
      <c r="D1179" s="53"/>
    </row>
    <row r="1180" spans="1:4" s="12" customFormat="1" x14ac:dyDescent="0.2">
      <c r="A1180" s="53"/>
      <c r="B1180" s="53"/>
      <c r="C1180" s="53"/>
      <c r="D1180" s="53"/>
    </row>
    <row r="1181" spans="1:4" s="12" customFormat="1" x14ac:dyDescent="0.2">
      <c r="A1181" s="53"/>
      <c r="B1181" s="53"/>
      <c r="C1181" s="53"/>
      <c r="D1181" s="53"/>
    </row>
    <row r="1182" spans="1:4" s="12" customFormat="1" x14ac:dyDescent="0.2">
      <c r="A1182" s="53"/>
      <c r="B1182" s="53"/>
      <c r="C1182" s="53"/>
      <c r="D1182" s="53"/>
    </row>
    <row r="1183" spans="1:4" s="12" customFormat="1" x14ac:dyDescent="0.2">
      <c r="A1183" s="53"/>
      <c r="B1183" s="53"/>
      <c r="C1183" s="53"/>
      <c r="D1183" s="53"/>
    </row>
    <row r="1184" spans="1:4" s="12" customFormat="1" x14ac:dyDescent="0.2">
      <c r="A1184" s="53"/>
      <c r="B1184" s="53"/>
      <c r="C1184" s="53"/>
      <c r="D1184" s="53"/>
    </row>
    <row r="1185" spans="1:4" s="12" customFormat="1" x14ac:dyDescent="0.2">
      <c r="A1185" s="53"/>
      <c r="B1185" s="53"/>
      <c r="C1185" s="53"/>
      <c r="D1185" s="53"/>
    </row>
    <row r="1186" spans="1:4" s="12" customFormat="1" x14ac:dyDescent="0.2">
      <c r="A1186" s="53"/>
      <c r="B1186" s="53"/>
      <c r="C1186" s="53"/>
      <c r="D1186" s="53"/>
    </row>
    <row r="1187" spans="1:4" s="12" customFormat="1" x14ac:dyDescent="0.2">
      <c r="A1187" s="53"/>
      <c r="B1187" s="53"/>
      <c r="C1187" s="53"/>
      <c r="D1187" s="53"/>
    </row>
    <row r="1188" spans="1:4" s="12" customFormat="1" x14ac:dyDescent="0.2">
      <c r="A1188" s="53"/>
      <c r="B1188" s="53"/>
      <c r="C1188" s="53"/>
      <c r="D1188" s="53"/>
    </row>
    <row r="1189" spans="1:4" s="12" customFormat="1" x14ac:dyDescent="0.2">
      <c r="A1189" s="53"/>
      <c r="B1189" s="53"/>
      <c r="C1189" s="53"/>
      <c r="D1189" s="53"/>
    </row>
    <row r="1190" spans="1:4" s="12" customFormat="1" x14ac:dyDescent="0.2">
      <c r="A1190" s="53"/>
      <c r="B1190" s="53"/>
      <c r="C1190" s="53"/>
      <c r="D1190" s="53"/>
    </row>
    <row r="1191" spans="1:4" s="12" customFormat="1" x14ac:dyDescent="0.2">
      <c r="A1191" s="53"/>
      <c r="B1191" s="53"/>
      <c r="C1191" s="53"/>
      <c r="D1191" s="53"/>
    </row>
    <row r="1192" spans="1:4" s="12" customFormat="1" x14ac:dyDescent="0.2">
      <c r="A1192" s="53"/>
      <c r="B1192" s="53"/>
      <c r="C1192" s="53"/>
      <c r="D1192" s="53"/>
    </row>
    <row r="1193" spans="1:4" s="12" customFormat="1" x14ac:dyDescent="0.2">
      <c r="A1193" s="53"/>
      <c r="B1193" s="53"/>
      <c r="C1193" s="53"/>
      <c r="D1193" s="53"/>
    </row>
    <row r="1194" spans="1:4" s="12" customFormat="1" x14ac:dyDescent="0.2">
      <c r="A1194" s="53"/>
      <c r="B1194" s="53"/>
      <c r="C1194" s="53"/>
      <c r="D1194" s="53"/>
    </row>
    <row r="1195" spans="1:4" s="12" customFormat="1" x14ac:dyDescent="0.2">
      <c r="A1195" s="53"/>
      <c r="B1195" s="53"/>
      <c r="C1195" s="53"/>
      <c r="D1195" s="53"/>
    </row>
    <row r="1196" spans="1:4" s="12" customFormat="1" x14ac:dyDescent="0.2">
      <c r="A1196" s="53"/>
      <c r="B1196" s="53"/>
      <c r="C1196" s="53"/>
      <c r="D1196" s="53"/>
    </row>
    <row r="1197" spans="1:4" s="12" customFormat="1" x14ac:dyDescent="0.2">
      <c r="A1197" s="53"/>
      <c r="B1197" s="53"/>
      <c r="C1197" s="53"/>
      <c r="D1197" s="53"/>
    </row>
    <row r="1198" spans="1:4" s="12" customFormat="1" x14ac:dyDescent="0.2">
      <c r="A1198" s="53"/>
      <c r="B1198" s="53"/>
      <c r="C1198" s="53"/>
      <c r="D1198" s="53"/>
    </row>
    <row r="1199" spans="1:4" s="12" customFormat="1" x14ac:dyDescent="0.2">
      <c r="A1199" s="53"/>
      <c r="B1199" s="53"/>
      <c r="C1199" s="53"/>
      <c r="D1199" s="53"/>
    </row>
    <row r="1200" spans="1:4" s="12" customFormat="1" x14ac:dyDescent="0.2">
      <c r="A1200" s="53"/>
      <c r="B1200" s="53"/>
      <c r="C1200" s="53"/>
      <c r="D1200" s="53"/>
    </row>
    <row r="1201" spans="1:4" s="12" customFormat="1" x14ac:dyDescent="0.2">
      <c r="A1201" s="53"/>
      <c r="B1201" s="53"/>
      <c r="C1201" s="53"/>
      <c r="D1201" s="53"/>
    </row>
    <row r="1202" spans="1:4" s="12" customFormat="1" x14ac:dyDescent="0.2">
      <c r="A1202" s="53"/>
      <c r="B1202" s="53"/>
      <c r="C1202" s="53"/>
      <c r="D1202" s="53"/>
    </row>
    <row r="1203" spans="1:4" s="12" customFormat="1" x14ac:dyDescent="0.2">
      <c r="A1203" s="53"/>
      <c r="B1203" s="53"/>
      <c r="C1203" s="53"/>
      <c r="D1203" s="53"/>
    </row>
    <row r="1204" spans="1:4" s="12" customFormat="1" x14ac:dyDescent="0.2">
      <c r="A1204" s="53"/>
      <c r="B1204" s="53"/>
      <c r="C1204" s="53"/>
      <c r="D1204" s="53"/>
    </row>
    <row r="1205" spans="1:4" s="12" customFormat="1" x14ac:dyDescent="0.2">
      <c r="A1205" s="53"/>
      <c r="B1205" s="53"/>
      <c r="C1205" s="53"/>
      <c r="D1205" s="53"/>
    </row>
    <row r="1206" spans="1:4" s="12" customFormat="1" x14ac:dyDescent="0.2">
      <c r="A1206" s="53"/>
      <c r="B1206" s="53"/>
      <c r="C1206" s="53"/>
      <c r="D1206" s="53"/>
    </row>
    <row r="1207" spans="1:4" s="12" customFormat="1" x14ac:dyDescent="0.2">
      <c r="A1207" s="53"/>
      <c r="B1207" s="53"/>
      <c r="C1207" s="53"/>
      <c r="D1207" s="53"/>
    </row>
    <row r="1208" spans="1:4" s="12" customFormat="1" x14ac:dyDescent="0.2">
      <c r="A1208" s="53"/>
      <c r="B1208" s="53"/>
      <c r="C1208" s="53"/>
      <c r="D1208" s="53"/>
    </row>
    <row r="1209" spans="1:4" s="12" customFormat="1" x14ac:dyDescent="0.2">
      <c r="A1209" s="53"/>
      <c r="B1209" s="53"/>
      <c r="C1209" s="53"/>
      <c r="D1209" s="53"/>
    </row>
    <row r="1210" spans="1:4" s="12" customFormat="1" x14ac:dyDescent="0.2">
      <c r="A1210" s="53"/>
      <c r="B1210" s="53"/>
      <c r="C1210" s="53"/>
      <c r="D1210" s="53"/>
    </row>
    <row r="1211" spans="1:4" s="12" customFormat="1" x14ac:dyDescent="0.2">
      <c r="A1211" s="53"/>
      <c r="B1211" s="53"/>
      <c r="C1211" s="53"/>
      <c r="D1211" s="53"/>
    </row>
    <row r="1212" spans="1:4" s="12" customFormat="1" x14ac:dyDescent="0.2">
      <c r="A1212" s="53"/>
      <c r="B1212" s="53"/>
      <c r="C1212" s="53"/>
      <c r="D1212" s="53"/>
    </row>
    <row r="1213" spans="1:4" s="12" customFormat="1" x14ac:dyDescent="0.2">
      <c r="A1213" s="53"/>
      <c r="B1213" s="53"/>
      <c r="C1213" s="53"/>
      <c r="D1213" s="53"/>
    </row>
    <row r="1214" spans="1:4" s="12" customFormat="1" x14ac:dyDescent="0.2">
      <c r="A1214" s="53"/>
      <c r="B1214" s="53"/>
      <c r="C1214" s="53"/>
      <c r="D1214" s="53"/>
    </row>
    <row r="1215" spans="1:4" s="12" customFormat="1" x14ac:dyDescent="0.2">
      <c r="A1215" s="53"/>
      <c r="B1215" s="53"/>
      <c r="C1215" s="53"/>
      <c r="D1215" s="53"/>
    </row>
    <row r="1216" spans="1:4" s="12" customFormat="1" x14ac:dyDescent="0.2">
      <c r="A1216" s="53"/>
      <c r="B1216" s="53"/>
      <c r="C1216" s="53"/>
      <c r="D1216" s="53"/>
    </row>
    <row r="1217" spans="1:4" s="12" customFormat="1" x14ac:dyDescent="0.2">
      <c r="A1217" s="53"/>
      <c r="B1217" s="53"/>
      <c r="C1217" s="53"/>
      <c r="D1217" s="53"/>
    </row>
    <row r="1218" spans="1:4" s="12" customFormat="1" x14ac:dyDescent="0.2">
      <c r="A1218" s="53"/>
      <c r="B1218" s="53"/>
      <c r="C1218" s="53"/>
      <c r="D1218" s="53"/>
    </row>
    <row r="1219" spans="1:4" s="12" customFormat="1" x14ac:dyDescent="0.2">
      <c r="A1219" s="53"/>
      <c r="B1219" s="53"/>
      <c r="C1219" s="53"/>
      <c r="D1219" s="53"/>
    </row>
    <row r="1220" spans="1:4" s="12" customFormat="1" x14ac:dyDescent="0.2">
      <c r="A1220" s="53"/>
      <c r="B1220" s="53"/>
      <c r="C1220" s="53"/>
      <c r="D1220" s="53"/>
    </row>
    <row r="1221" spans="1:4" s="12" customFormat="1" x14ac:dyDescent="0.2">
      <c r="A1221" s="53"/>
      <c r="B1221" s="53"/>
      <c r="C1221" s="53"/>
      <c r="D1221" s="53"/>
    </row>
    <row r="1222" spans="1:4" s="12" customFormat="1" x14ac:dyDescent="0.2">
      <c r="A1222" s="53"/>
      <c r="B1222" s="53"/>
      <c r="C1222" s="53"/>
      <c r="D1222" s="53"/>
    </row>
    <row r="1223" spans="1:4" s="12" customFormat="1" x14ac:dyDescent="0.2">
      <c r="A1223" s="53"/>
      <c r="B1223" s="53"/>
      <c r="C1223" s="53"/>
      <c r="D1223" s="53"/>
    </row>
    <row r="1224" spans="1:4" s="12" customFormat="1" x14ac:dyDescent="0.2">
      <c r="A1224" s="53"/>
      <c r="B1224" s="53"/>
      <c r="C1224" s="53"/>
      <c r="D1224" s="53"/>
    </row>
    <row r="1225" spans="1:4" s="12" customFormat="1" x14ac:dyDescent="0.2">
      <c r="A1225" s="53"/>
      <c r="B1225" s="53"/>
      <c r="C1225" s="53"/>
      <c r="D1225" s="53"/>
    </row>
    <row r="1226" spans="1:4" s="12" customFormat="1" x14ac:dyDescent="0.2">
      <c r="A1226" s="53"/>
      <c r="B1226" s="53"/>
      <c r="C1226" s="53"/>
      <c r="D1226" s="53"/>
    </row>
    <row r="1227" spans="1:4" s="12" customFormat="1" x14ac:dyDescent="0.2">
      <c r="A1227" s="53"/>
      <c r="B1227" s="53"/>
      <c r="C1227" s="53"/>
      <c r="D1227" s="53"/>
    </row>
    <row r="1228" spans="1:4" s="12" customFormat="1" x14ac:dyDescent="0.2">
      <c r="A1228" s="53"/>
      <c r="B1228" s="53"/>
      <c r="C1228" s="53"/>
      <c r="D1228" s="53"/>
    </row>
    <row r="1229" spans="1:4" s="12" customFormat="1" x14ac:dyDescent="0.2">
      <c r="A1229" s="53"/>
      <c r="B1229" s="53"/>
      <c r="C1229" s="53"/>
      <c r="D1229" s="53"/>
    </row>
    <row r="1230" spans="1:4" s="12" customFormat="1" x14ac:dyDescent="0.2">
      <c r="A1230" s="53"/>
      <c r="B1230" s="53"/>
      <c r="C1230" s="53"/>
      <c r="D1230" s="53"/>
    </row>
    <row r="1231" spans="1:4" s="12" customFormat="1" x14ac:dyDescent="0.2">
      <c r="A1231" s="53"/>
      <c r="B1231" s="53"/>
      <c r="C1231" s="53"/>
      <c r="D1231" s="53"/>
    </row>
    <row r="1232" spans="1:4" s="12" customFormat="1" x14ac:dyDescent="0.2">
      <c r="A1232" s="53"/>
      <c r="B1232" s="53"/>
      <c r="C1232" s="53"/>
      <c r="D1232" s="53"/>
    </row>
    <row r="1233" spans="1:4" s="12" customFormat="1" x14ac:dyDescent="0.2">
      <c r="A1233" s="53"/>
      <c r="B1233" s="53"/>
      <c r="C1233" s="53"/>
      <c r="D1233" s="53"/>
    </row>
    <row r="1234" spans="1:4" s="12" customFormat="1" x14ac:dyDescent="0.2">
      <c r="A1234" s="53"/>
      <c r="B1234" s="53"/>
      <c r="C1234" s="53"/>
      <c r="D1234" s="53"/>
    </row>
    <row r="1235" spans="1:4" s="12" customFormat="1" x14ac:dyDescent="0.2">
      <c r="A1235" s="53"/>
      <c r="B1235" s="53"/>
      <c r="C1235" s="53"/>
      <c r="D1235" s="53"/>
    </row>
    <row r="1236" spans="1:4" s="12" customFormat="1" x14ac:dyDescent="0.2">
      <c r="A1236" s="53"/>
      <c r="B1236" s="53"/>
      <c r="C1236" s="53"/>
      <c r="D1236" s="53"/>
    </row>
    <row r="1237" spans="1:4" s="12" customFormat="1" x14ac:dyDescent="0.2">
      <c r="A1237" s="53"/>
      <c r="B1237" s="53"/>
      <c r="C1237" s="53"/>
      <c r="D1237" s="53"/>
    </row>
    <row r="1238" spans="1:4" s="12" customFormat="1" x14ac:dyDescent="0.2">
      <c r="A1238" s="53"/>
      <c r="B1238" s="53"/>
      <c r="C1238" s="53"/>
      <c r="D1238" s="53"/>
    </row>
    <row r="1239" spans="1:4" s="12" customFormat="1" x14ac:dyDescent="0.2">
      <c r="A1239" s="53"/>
      <c r="B1239" s="53"/>
      <c r="C1239" s="53"/>
      <c r="D1239" s="53"/>
    </row>
    <row r="1240" spans="1:4" s="12" customFormat="1" x14ac:dyDescent="0.2">
      <c r="A1240" s="53"/>
      <c r="B1240" s="53"/>
      <c r="C1240" s="53"/>
      <c r="D1240" s="53"/>
    </row>
    <row r="1241" spans="1:4" s="12" customFormat="1" x14ac:dyDescent="0.2">
      <c r="A1241" s="53"/>
      <c r="B1241" s="53"/>
      <c r="C1241" s="53"/>
      <c r="D1241" s="53"/>
    </row>
    <row r="1242" spans="1:4" s="12" customFormat="1" x14ac:dyDescent="0.2">
      <c r="A1242" s="53"/>
      <c r="B1242" s="53"/>
      <c r="C1242" s="53"/>
      <c r="D1242" s="53"/>
    </row>
    <row r="1243" spans="1:4" s="12" customFormat="1" x14ac:dyDescent="0.2">
      <c r="A1243" s="53"/>
      <c r="B1243" s="53"/>
      <c r="C1243" s="53"/>
      <c r="D1243" s="53"/>
    </row>
    <row r="1244" spans="1:4" s="12" customFormat="1" x14ac:dyDescent="0.2">
      <c r="A1244" s="53"/>
      <c r="B1244" s="53"/>
      <c r="C1244" s="53"/>
      <c r="D1244" s="53"/>
    </row>
    <row r="1245" spans="1:4" s="12" customFormat="1" x14ac:dyDescent="0.2">
      <c r="A1245" s="53"/>
      <c r="B1245" s="53"/>
      <c r="C1245" s="53"/>
      <c r="D1245" s="53"/>
    </row>
    <row r="1246" spans="1:4" s="12" customFormat="1" x14ac:dyDescent="0.2">
      <c r="A1246" s="53"/>
      <c r="B1246" s="53"/>
      <c r="C1246" s="53"/>
      <c r="D1246" s="53"/>
    </row>
    <row r="1247" spans="1:4" s="12" customFormat="1" x14ac:dyDescent="0.2">
      <c r="A1247" s="53"/>
      <c r="B1247" s="53"/>
      <c r="C1247" s="53"/>
      <c r="D1247" s="53"/>
    </row>
    <row r="1248" spans="1:4" s="12" customFormat="1" x14ac:dyDescent="0.2">
      <c r="A1248" s="53"/>
      <c r="B1248" s="53"/>
      <c r="C1248" s="53"/>
      <c r="D1248" s="53"/>
    </row>
    <row r="1249" spans="1:4" s="12" customFormat="1" x14ac:dyDescent="0.2">
      <c r="A1249" s="53"/>
      <c r="B1249" s="53"/>
      <c r="C1249" s="53"/>
      <c r="D1249" s="53"/>
    </row>
    <row r="1250" spans="1:4" s="12" customFormat="1" x14ac:dyDescent="0.2">
      <c r="A1250" s="53"/>
      <c r="B1250" s="53"/>
      <c r="C1250" s="53"/>
      <c r="D1250" s="53"/>
    </row>
    <row r="1251" spans="1:4" s="12" customFormat="1" x14ac:dyDescent="0.2">
      <c r="A1251" s="53"/>
      <c r="B1251" s="53"/>
      <c r="C1251" s="53"/>
      <c r="D1251" s="53"/>
    </row>
    <row r="1252" spans="1:4" s="12" customFormat="1" x14ac:dyDescent="0.2">
      <c r="A1252" s="53"/>
      <c r="B1252" s="53"/>
      <c r="C1252" s="53"/>
      <c r="D1252" s="53"/>
    </row>
    <row r="1253" spans="1:4" s="12" customFormat="1" x14ac:dyDescent="0.2">
      <c r="A1253" s="53"/>
      <c r="B1253" s="53"/>
      <c r="C1253" s="53"/>
      <c r="D1253" s="53"/>
    </row>
    <row r="1254" spans="1:4" s="12" customFormat="1" x14ac:dyDescent="0.2">
      <c r="A1254" s="53"/>
      <c r="B1254" s="53"/>
      <c r="C1254" s="53"/>
      <c r="D1254" s="53"/>
    </row>
    <row r="1255" spans="1:4" s="12" customFormat="1" x14ac:dyDescent="0.2">
      <c r="A1255" s="53"/>
      <c r="B1255" s="53"/>
      <c r="C1255" s="53"/>
      <c r="D1255" s="53"/>
    </row>
    <row r="1256" spans="1:4" s="12" customFormat="1" x14ac:dyDescent="0.2">
      <c r="A1256" s="53"/>
      <c r="B1256" s="53"/>
      <c r="C1256" s="53"/>
      <c r="D1256" s="53"/>
    </row>
    <row r="1257" spans="1:4" s="12" customFormat="1" x14ac:dyDescent="0.2">
      <c r="A1257" s="53"/>
      <c r="B1257" s="53"/>
      <c r="C1257" s="53"/>
      <c r="D1257" s="53"/>
    </row>
    <row r="1258" spans="1:4" s="12" customFormat="1" x14ac:dyDescent="0.2">
      <c r="A1258" s="53"/>
      <c r="B1258" s="53"/>
      <c r="C1258" s="53"/>
      <c r="D1258" s="53"/>
    </row>
    <row r="1259" spans="1:4" s="12" customFormat="1" x14ac:dyDescent="0.2">
      <c r="A1259" s="53"/>
      <c r="B1259" s="53"/>
      <c r="C1259" s="53"/>
      <c r="D1259" s="53"/>
    </row>
    <row r="1260" spans="1:4" s="12" customFormat="1" x14ac:dyDescent="0.2">
      <c r="A1260" s="53"/>
      <c r="B1260" s="53"/>
      <c r="C1260" s="53"/>
      <c r="D1260" s="53"/>
    </row>
    <row r="1261" spans="1:4" s="12" customFormat="1" x14ac:dyDescent="0.2">
      <c r="A1261" s="53"/>
      <c r="B1261" s="53"/>
      <c r="C1261" s="53"/>
      <c r="D1261" s="53"/>
    </row>
    <row r="1262" spans="1:4" s="12" customFormat="1" x14ac:dyDescent="0.2">
      <c r="A1262" s="53"/>
      <c r="B1262" s="53"/>
      <c r="C1262" s="53"/>
      <c r="D1262" s="53"/>
    </row>
    <row r="1263" spans="1:4" s="12" customFormat="1" x14ac:dyDescent="0.2">
      <c r="A1263" s="53"/>
      <c r="B1263" s="53"/>
      <c r="C1263" s="53"/>
      <c r="D1263" s="53"/>
    </row>
    <row r="1264" spans="1:4" s="12" customFormat="1" x14ac:dyDescent="0.2">
      <c r="A1264" s="53"/>
      <c r="B1264" s="53"/>
      <c r="C1264" s="53"/>
      <c r="D1264" s="53"/>
    </row>
    <row r="1265" spans="1:4" s="12" customFormat="1" x14ac:dyDescent="0.2">
      <c r="A1265" s="53"/>
      <c r="B1265" s="53"/>
      <c r="C1265" s="53"/>
      <c r="D1265" s="53"/>
    </row>
    <row r="1266" spans="1:4" s="12" customFormat="1" x14ac:dyDescent="0.2">
      <c r="A1266" s="53"/>
      <c r="B1266" s="53"/>
      <c r="C1266" s="53"/>
      <c r="D1266" s="53"/>
    </row>
    <row r="1267" spans="1:4" s="12" customFormat="1" x14ac:dyDescent="0.2">
      <c r="A1267" s="53"/>
      <c r="B1267" s="53"/>
      <c r="C1267" s="53"/>
      <c r="D1267" s="53"/>
    </row>
    <row r="1268" spans="1:4" s="12" customFormat="1" x14ac:dyDescent="0.2">
      <c r="A1268" s="53"/>
      <c r="B1268" s="53"/>
      <c r="C1268" s="53"/>
      <c r="D1268" s="53"/>
    </row>
    <row r="1269" spans="1:4" s="12" customFormat="1" x14ac:dyDescent="0.2">
      <c r="A1269" s="53"/>
      <c r="B1269" s="53"/>
      <c r="C1269" s="53"/>
      <c r="D1269" s="53"/>
    </row>
    <row r="1270" spans="1:4" s="12" customFormat="1" x14ac:dyDescent="0.2">
      <c r="A1270" s="53"/>
      <c r="B1270" s="53"/>
      <c r="C1270" s="53"/>
      <c r="D1270" s="53"/>
    </row>
    <row r="1271" spans="1:4" s="12" customFormat="1" x14ac:dyDescent="0.2">
      <c r="A1271" s="53"/>
      <c r="B1271" s="53"/>
      <c r="C1271" s="53"/>
      <c r="D1271" s="53"/>
    </row>
    <row r="1272" spans="1:4" s="12" customFormat="1" x14ac:dyDescent="0.2">
      <c r="A1272" s="53"/>
      <c r="B1272" s="53"/>
      <c r="C1272" s="53"/>
      <c r="D1272" s="53"/>
    </row>
    <row r="1273" spans="1:4" s="12" customFormat="1" x14ac:dyDescent="0.2">
      <c r="A1273" s="53"/>
      <c r="B1273" s="53"/>
      <c r="C1273" s="53"/>
      <c r="D1273" s="53"/>
    </row>
    <row r="1274" spans="1:4" s="12" customFormat="1" x14ac:dyDescent="0.2">
      <c r="A1274" s="53"/>
      <c r="B1274" s="53"/>
      <c r="C1274" s="53"/>
      <c r="D1274" s="53"/>
    </row>
    <row r="1275" spans="1:4" s="12" customFormat="1" x14ac:dyDescent="0.2">
      <c r="A1275" s="53"/>
      <c r="B1275" s="53"/>
      <c r="C1275" s="53"/>
      <c r="D1275" s="53"/>
    </row>
    <row r="1276" spans="1:4" s="12" customFormat="1" x14ac:dyDescent="0.2">
      <c r="A1276" s="53"/>
      <c r="B1276" s="53"/>
      <c r="C1276" s="53"/>
      <c r="D1276" s="53"/>
    </row>
    <row r="1277" spans="1:4" s="12" customFormat="1" x14ac:dyDescent="0.2">
      <c r="A1277" s="53"/>
      <c r="B1277" s="53"/>
      <c r="C1277" s="53"/>
      <c r="D1277" s="53"/>
    </row>
    <row r="1278" spans="1:4" s="12" customFormat="1" x14ac:dyDescent="0.2">
      <c r="A1278" s="53"/>
      <c r="B1278" s="53"/>
      <c r="C1278" s="53"/>
      <c r="D1278" s="53"/>
    </row>
    <row r="1279" spans="1:4" s="12" customFormat="1" x14ac:dyDescent="0.2">
      <c r="A1279" s="53"/>
      <c r="B1279" s="53"/>
      <c r="C1279" s="53"/>
      <c r="D1279" s="53"/>
    </row>
    <row r="1280" spans="1:4" s="12" customFormat="1" x14ac:dyDescent="0.2">
      <c r="A1280" s="53"/>
      <c r="B1280" s="53"/>
      <c r="C1280" s="53"/>
      <c r="D1280" s="53"/>
    </row>
    <row r="1281" spans="1:4" s="12" customFormat="1" x14ac:dyDescent="0.2">
      <c r="A1281" s="53"/>
      <c r="B1281" s="53"/>
      <c r="C1281" s="53"/>
      <c r="D1281" s="53"/>
    </row>
    <row r="1282" spans="1:4" s="12" customFormat="1" x14ac:dyDescent="0.2">
      <c r="A1282" s="53"/>
      <c r="B1282" s="53"/>
      <c r="C1282" s="53"/>
      <c r="D1282" s="53"/>
    </row>
    <row r="1283" spans="1:4" s="12" customFormat="1" x14ac:dyDescent="0.2">
      <c r="A1283" s="53"/>
      <c r="B1283" s="53"/>
      <c r="C1283" s="53"/>
      <c r="D1283" s="53"/>
    </row>
    <row r="1284" spans="1:4" s="12" customFormat="1" x14ac:dyDescent="0.2">
      <c r="A1284" s="53"/>
      <c r="B1284" s="53"/>
      <c r="C1284" s="53"/>
      <c r="D1284" s="53"/>
    </row>
    <row r="1285" spans="1:4" s="12" customFormat="1" x14ac:dyDescent="0.2">
      <c r="A1285" s="53"/>
      <c r="B1285" s="53"/>
      <c r="C1285" s="53"/>
      <c r="D1285" s="53"/>
    </row>
    <row r="1286" spans="1:4" s="12" customFormat="1" x14ac:dyDescent="0.2">
      <c r="A1286" s="53"/>
      <c r="B1286" s="53"/>
      <c r="C1286" s="53"/>
      <c r="D1286" s="53"/>
    </row>
    <row r="1287" spans="1:4" s="12" customFormat="1" x14ac:dyDescent="0.2">
      <c r="A1287" s="53"/>
      <c r="B1287" s="53"/>
      <c r="C1287" s="53"/>
      <c r="D1287" s="53"/>
    </row>
    <row r="1288" spans="1:4" s="12" customFormat="1" x14ac:dyDescent="0.2">
      <c r="A1288" s="53"/>
      <c r="B1288" s="53"/>
      <c r="C1288" s="53"/>
      <c r="D1288" s="53"/>
    </row>
    <row r="1289" spans="1:4" s="12" customFormat="1" x14ac:dyDescent="0.2">
      <c r="A1289" s="53"/>
      <c r="B1289" s="53"/>
      <c r="C1289" s="53"/>
      <c r="D1289" s="53"/>
    </row>
    <row r="1290" spans="1:4" s="12" customFormat="1" x14ac:dyDescent="0.2">
      <c r="A1290" s="53"/>
      <c r="B1290" s="53"/>
      <c r="C1290" s="53"/>
      <c r="D1290" s="53"/>
    </row>
    <row r="1291" spans="1:4" s="12" customFormat="1" x14ac:dyDescent="0.2">
      <c r="A1291" s="53"/>
      <c r="B1291" s="53"/>
      <c r="C1291" s="53"/>
      <c r="D1291" s="53"/>
    </row>
    <row r="1292" spans="1:4" s="12" customFormat="1" x14ac:dyDescent="0.2">
      <c r="A1292" s="53"/>
      <c r="B1292" s="53"/>
      <c r="C1292" s="53"/>
      <c r="D1292" s="53"/>
    </row>
    <row r="1293" spans="1:4" s="12" customFormat="1" x14ac:dyDescent="0.2">
      <c r="A1293" s="53"/>
      <c r="B1293" s="53"/>
      <c r="C1293" s="53"/>
      <c r="D1293" s="53"/>
    </row>
    <row r="1294" spans="1:4" s="12" customFormat="1" x14ac:dyDescent="0.2">
      <c r="A1294" s="53"/>
      <c r="B1294" s="53"/>
      <c r="C1294" s="53"/>
      <c r="D1294" s="53"/>
    </row>
    <row r="1295" spans="1:4" s="12" customFormat="1" x14ac:dyDescent="0.2">
      <c r="A1295" s="53"/>
      <c r="B1295" s="53"/>
      <c r="C1295" s="53"/>
      <c r="D1295" s="53"/>
    </row>
    <row r="1296" spans="1:4" s="12" customFormat="1" x14ac:dyDescent="0.2">
      <c r="A1296" s="53"/>
      <c r="B1296" s="53"/>
      <c r="C1296" s="53"/>
      <c r="D1296" s="53"/>
    </row>
    <row r="1297" spans="1:4" s="12" customFormat="1" x14ac:dyDescent="0.2">
      <c r="A1297" s="53"/>
      <c r="B1297" s="53"/>
      <c r="C1297" s="53"/>
      <c r="D1297" s="53"/>
    </row>
    <row r="1298" spans="1:4" s="12" customFormat="1" x14ac:dyDescent="0.2">
      <c r="A1298" s="53"/>
      <c r="B1298" s="53"/>
      <c r="C1298" s="53"/>
      <c r="D1298" s="53"/>
    </row>
    <row r="1299" spans="1:4" s="12" customFormat="1" x14ac:dyDescent="0.2">
      <c r="A1299" s="53"/>
      <c r="B1299" s="53"/>
      <c r="C1299" s="53"/>
      <c r="D1299" s="53"/>
    </row>
    <row r="1300" spans="1:4" s="12" customFormat="1" x14ac:dyDescent="0.2">
      <c r="A1300" s="53"/>
      <c r="B1300" s="53"/>
      <c r="C1300" s="53"/>
      <c r="D1300" s="53"/>
    </row>
    <row r="1301" spans="1:4" s="12" customFormat="1" x14ac:dyDescent="0.2">
      <c r="A1301" s="53"/>
      <c r="B1301" s="53"/>
      <c r="C1301" s="53"/>
      <c r="D1301" s="53"/>
    </row>
    <row r="1302" spans="1:4" s="12" customFormat="1" x14ac:dyDescent="0.2">
      <c r="A1302" s="53"/>
      <c r="B1302" s="53"/>
      <c r="C1302" s="53"/>
      <c r="D1302" s="53"/>
    </row>
    <row r="1303" spans="1:4" s="12" customFormat="1" x14ac:dyDescent="0.2">
      <c r="A1303" s="53"/>
      <c r="B1303" s="53"/>
      <c r="C1303" s="53"/>
      <c r="D1303" s="53"/>
    </row>
    <row r="1304" spans="1:4" s="12" customFormat="1" x14ac:dyDescent="0.2">
      <c r="A1304" s="53"/>
      <c r="B1304" s="53"/>
      <c r="C1304" s="53"/>
      <c r="D1304" s="53"/>
    </row>
    <row r="1305" spans="1:4" s="12" customFormat="1" x14ac:dyDescent="0.2">
      <c r="A1305" s="53"/>
      <c r="B1305" s="53"/>
      <c r="C1305" s="53"/>
      <c r="D1305" s="53"/>
    </row>
    <row r="1306" spans="1:4" s="12" customFormat="1" x14ac:dyDescent="0.2">
      <c r="A1306" s="53"/>
      <c r="B1306" s="53"/>
      <c r="C1306" s="53"/>
      <c r="D1306" s="53"/>
    </row>
    <row r="1307" spans="1:4" s="12" customFormat="1" x14ac:dyDescent="0.2">
      <c r="A1307" s="53"/>
      <c r="B1307" s="53"/>
      <c r="C1307" s="53"/>
      <c r="D1307" s="53"/>
    </row>
    <row r="1308" spans="1:4" s="12" customFormat="1" x14ac:dyDescent="0.2">
      <c r="A1308" s="53"/>
      <c r="B1308" s="53"/>
      <c r="C1308" s="53"/>
      <c r="D1308" s="53"/>
    </row>
    <row r="1309" spans="1:4" s="12" customFormat="1" x14ac:dyDescent="0.2">
      <c r="A1309" s="53"/>
      <c r="B1309" s="53"/>
      <c r="C1309" s="53"/>
      <c r="D1309" s="53"/>
    </row>
    <row r="1310" spans="1:4" s="12" customFormat="1" x14ac:dyDescent="0.2">
      <c r="A1310" s="53"/>
      <c r="B1310" s="53"/>
      <c r="C1310" s="53"/>
      <c r="D1310" s="53"/>
    </row>
    <row r="1311" spans="1:4" s="12" customFormat="1" x14ac:dyDescent="0.2">
      <c r="A1311" s="53"/>
      <c r="B1311" s="53"/>
      <c r="C1311" s="53"/>
      <c r="D1311" s="53"/>
    </row>
    <row r="1312" spans="1:4" s="12" customFormat="1" x14ac:dyDescent="0.2">
      <c r="A1312" s="53"/>
      <c r="B1312" s="53"/>
      <c r="C1312" s="53"/>
      <c r="D1312" s="53"/>
    </row>
    <row r="1313" spans="1:4" s="12" customFormat="1" x14ac:dyDescent="0.2">
      <c r="A1313" s="53"/>
      <c r="B1313" s="53"/>
      <c r="C1313" s="53"/>
      <c r="D1313" s="53"/>
    </row>
    <row r="1314" spans="1:4" s="12" customFormat="1" x14ac:dyDescent="0.2">
      <c r="A1314" s="53"/>
      <c r="B1314" s="53"/>
      <c r="C1314" s="53"/>
      <c r="D1314" s="53"/>
    </row>
    <row r="1315" spans="1:4" s="12" customFormat="1" x14ac:dyDescent="0.2">
      <c r="A1315" s="53"/>
      <c r="B1315" s="53"/>
      <c r="C1315" s="53"/>
      <c r="D1315" s="53"/>
    </row>
    <row r="1316" spans="1:4" s="12" customFormat="1" x14ac:dyDescent="0.2">
      <c r="A1316" s="53"/>
      <c r="B1316" s="53"/>
      <c r="C1316" s="53"/>
      <c r="D1316" s="53"/>
    </row>
    <row r="1317" spans="1:4" s="12" customFormat="1" x14ac:dyDescent="0.2">
      <c r="A1317" s="53"/>
      <c r="B1317" s="53"/>
      <c r="C1317" s="53"/>
      <c r="D1317" s="53"/>
    </row>
    <row r="1318" spans="1:4" s="12" customFormat="1" x14ac:dyDescent="0.2">
      <c r="A1318" s="53"/>
      <c r="B1318" s="53"/>
      <c r="C1318" s="53"/>
      <c r="D1318" s="53"/>
    </row>
    <row r="1319" spans="1:4" s="12" customFormat="1" x14ac:dyDescent="0.2">
      <c r="A1319" s="53"/>
      <c r="B1319" s="53"/>
      <c r="C1319" s="53"/>
      <c r="D1319" s="53"/>
    </row>
    <row r="1320" spans="1:4" s="12" customFormat="1" x14ac:dyDescent="0.2">
      <c r="A1320" s="53"/>
      <c r="B1320" s="53"/>
      <c r="C1320" s="53"/>
      <c r="D1320" s="53"/>
    </row>
    <row r="1321" spans="1:4" s="12" customFormat="1" x14ac:dyDescent="0.2">
      <c r="A1321" s="53"/>
      <c r="B1321" s="53"/>
      <c r="C1321" s="53"/>
      <c r="D1321" s="53"/>
    </row>
    <row r="1322" spans="1:4" s="12" customFormat="1" x14ac:dyDescent="0.2">
      <c r="A1322" s="53"/>
      <c r="B1322" s="53"/>
      <c r="C1322" s="53"/>
      <c r="D1322" s="53"/>
    </row>
    <row r="1323" spans="1:4" s="12" customFormat="1" x14ac:dyDescent="0.2">
      <c r="A1323" s="53"/>
      <c r="B1323" s="53"/>
      <c r="C1323" s="53"/>
      <c r="D1323" s="53"/>
    </row>
    <row r="1324" spans="1:4" s="12" customFormat="1" x14ac:dyDescent="0.2">
      <c r="A1324" s="53"/>
      <c r="B1324" s="53"/>
      <c r="C1324" s="53"/>
      <c r="D1324" s="53"/>
    </row>
    <row r="1325" spans="1:4" s="12" customFormat="1" x14ac:dyDescent="0.2">
      <c r="A1325" s="53"/>
      <c r="B1325" s="53"/>
      <c r="C1325" s="53"/>
      <c r="D1325" s="53"/>
    </row>
    <row r="1326" spans="1:4" s="12" customFormat="1" x14ac:dyDescent="0.2">
      <c r="A1326" s="53"/>
      <c r="B1326" s="53"/>
      <c r="C1326" s="53"/>
      <c r="D1326" s="53"/>
    </row>
    <row r="1327" spans="1:4" s="12" customFormat="1" x14ac:dyDescent="0.2">
      <c r="A1327" s="53"/>
      <c r="B1327" s="53"/>
      <c r="C1327" s="53"/>
      <c r="D1327" s="53"/>
    </row>
    <row r="1328" spans="1:4" s="12" customFormat="1" x14ac:dyDescent="0.2">
      <c r="A1328" s="53"/>
      <c r="B1328" s="53"/>
      <c r="C1328" s="53"/>
      <c r="D1328" s="53"/>
    </row>
    <row r="1329" spans="1:4" s="12" customFormat="1" x14ac:dyDescent="0.2">
      <c r="A1329" s="53"/>
      <c r="B1329" s="53"/>
      <c r="C1329" s="53"/>
      <c r="D1329" s="53"/>
    </row>
    <row r="1330" spans="1:4" s="12" customFormat="1" x14ac:dyDescent="0.2">
      <c r="A1330" s="53"/>
      <c r="B1330" s="53"/>
      <c r="C1330" s="53"/>
      <c r="D1330" s="53"/>
    </row>
    <row r="1331" spans="1:4" s="12" customFormat="1" x14ac:dyDescent="0.2">
      <c r="A1331" s="53"/>
      <c r="B1331" s="53"/>
      <c r="C1331" s="53"/>
      <c r="D1331" s="53"/>
    </row>
    <row r="1332" spans="1:4" s="12" customFormat="1" x14ac:dyDescent="0.2">
      <c r="A1332" s="53"/>
      <c r="B1332" s="53"/>
      <c r="C1332" s="53"/>
      <c r="D1332" s="53"/>
    </row>
    <row r="1333" spans="1:4" s="12" customFormat="1" x14ac:dyDescent="0.2">
      <c r="A1333" s="53"/>
      <c r="B1333" s="53"/>
      <c r="C1333" s="53"/>
      <c r="D1333" s="53"/>
    </row>
    <row r="1334" spans="1:4" s="12" customFormat="1" x14ac:dyDescent="0.2">
      <c r="A1334" s="53"/>
      <c r="B1334" s="53"/>
      <c r="C1334" s="53"/>
      <c r="D1334" s="53"/>
    </row>
    <row r="1335" spans="1:4" s="12" customFormat="1" x14ac:dyDescent="0.2">
      <c r="A1335" s="53"/>
      <c r="B1335" s="53"/>
      <c r="C1335" s="53"/>
      <c r="D1335" s="53"/>
    </row>
    <row r="1336" spans="1:4" s="12" customFormat="1" x14ac:dyDescent="0.2">
      <c r="A1336" s="53"/>
      <c r="B1336" s="53"/>
      <c r="C1336" s="53"/>
      <c r="D1336" s="53"/>
    </row>
    <row r="1337" spans="1:4" s="12" customFormat="1" x14ac:dyDescent="0.2">
      <c r="A1337" s="53"/>
      <c r="B1337" s="53"/>
      <c r="C1337" s="53"/>
      <c r="D1337" s="53"/>
    </row>
    <row r="1338" spans="1:4" s="12" customFormat="1" x14ac:dyDescent="0.2">
      <c r="A1338" s="53"/>
      <c r="B1338" s="53"/>
      <c r="C1338" s="53"/>
      <c r="D1338" s="53"/>
    </row>
    <row r="1339" spans="1:4" s="12" customFormat="1" x14ac:dyDescent="0.2">
      <c r="A1339" s="53"/>
      <c r="B1339" s="53"/>
      <c r="C1339" s="53"/>
      <c r="D1339" s="53"/>
    </row>
    <row r="1340" spans="1:4" s="12" customFormat="1" x14ac:dyDescent="0.2">
      <c r="A1340" s="53"/>
      <c r="B1340" s="53"/>
      <c r="C1340" s="53"/>
      <c r="D1340" s="53"/>
    </row>
    <row r="1341" spans="1:4" s="12" customFormat="1" x14ac:dyDescent="0.2">
      <c r="A1341" s="53"/>
      <c r="B1341" s="53"/>
      <c r="C1341" s="53"/>
      <c r="D1341" s="53"/>
    </row>
    <row r="1342" spans="1:4" s="12" customFormat="1" x14ac:dyDescent="0.2">
      <c r="A1342" s="53"/>
      <c r="B1342" s="53"/>
      <c r="C1342" s="53"/>
      <c r="D1342" s="53"/>
    </row>
    <row r="1343" spans="1:4" s="12" customFormat="1" x14ac:dyDescent="0.2">
      <c r="A1343" s="53"/>
      <c r="B1343" s="53"/>
      <c r="C1343" s="53"/>
      <c r="D1343" s="53"/>
    </row>
    <row r="1344" spans="1:4" s="12" customFormat="1" x14ac:dyDescent="0.2">
      <c r="A1344" s="53"/>
      <c r="B1344" s="53"/>
      <c r="C1344" s="53"/>
      <c r="D1344" s="53"/>
    </row>
    <row r="1345" spans="1:4" s="12" customFormat="1" x14ac:dyDescent="0.2">
      <c r="A1345" s="53"/>
      <c r="B1345" s="53"/>
      <c r="C1345" s="53"/>
      <c r="D1345" s="53"/>
    </row>
    <row r="1346" spans="1:4" s="12" customFormat="1" x14ac:dyDescent="0.2">
      <c r="A1346" s="53"/>
      <c r="B1346" s="53"/>
      <c r="C1346" s="53"/>
      <c r="D1346" s="53"/>
    </row>
    <row r="1347" spans="1:4" s="12" customFormat="1" x14ac:dyDescent="0.2">
      <c r="A1347" s="53"/>
      <c r="B1347" s="53"/>
      <c r="C1347" s="53"/>
      <c r="D1347" s="53"/>
    </row>
    <row r="1348" spans="1:4" s="12" customFormat="1" x14ac:dyDescent="0.2">
      <c r="A1348" s="53"/>
      <c r="B1348" s="53"/>
      <c r="C1348" s="53"/>
      <c r="D1348" s="53"/>
    </row>
    <row r="1349" spans="1:4" s="12" customFormat="1" x14ac:dyDescent="0.2">
      <c r="A1349" s="53"/>
      <c r="B1349" s="53"/>
      <c r="C1349" s="53"/>
      <c r="D1349" s="53"/>
    </row>
    <row r="1350" spans="1:4" s="12" customFormat="1" x14ac:dyDescent="0.2">
      <c r="A1350" s="53"/>
      <c r="B1350" s="53"/>
      <c r="C1350" s="53"/>
      <c r="D1350" s="53"/>
    </row>
    <row r="1351" spans="1:4" s="12" customFormat="1" x14ac:dyDescent="0.2">
      <c r="A1351" s="53"/>
      <c r="B1351" s="53"/>
      <c r="C1351" s="53"/>
      <c r="D1351" s="53"/>
    </row>
    <row r="1352" spans="1:4" s="12" customFormat="1" x14ac:dyDescent="0.2">
      <c r="A1352" s="53"/>
      <c r="B1352" s="53"/>
      <c r="C1352" s="53"/>
      <c r="D1352" s="53"/>
    </row>
    <row r="1353" spans="1:4" s="12" customFormat="1" x14ac:dyDescent="0.2">
      <c r="A1353" s="53"/>
      <c r="B1353" s="53"/>
      <c r="C1353" s="53"/>
      <c r="D1353" s="53"/>
    </row>
    <row r="1354" spans="1:4" s="12" customFormat="1" x14ac:dyDescent="0.2">
      <c r="A1354" s="53"/>
      <c r="B1354" s="53"/>
      <c r="C1354" s="53"/>
      <c r="D1354" s="53"/>
    </row>
    <row r="1355" spans="1:4" s="12" customFormat="1" x14ac:dyDescent="0.2">
      <c r="A1355" s="53"/>
      <c r="B1355" s="53"/>
      <c r="C1355" s="53"/>
      <c r="D1355" s="53"/>
    </row>
    <row r="1356" spans="1:4" s="12" customFormat="1" x14ac:dyDescent="0.2">
      <c r="A1356" s="53"/>
      <c r="B1356" s="53"/>
      <c r="C1356" s="53"/>
      <c r="D1356" s="53"/>
    </row>
    <row r="1357" spans="1:4" s="12" customFormat="1" x14ac:dyDescent="0.2">
      <c r="A1357" s="53"/>
      <c r="B1357" s="53"/>
      <c r="C1357" s="53"/>
      <c r="D1357" s="53"/>
    </row>
    <row r="1358" spans="1:4" s="12" customFormat="1" x14ac:dyDescent="0.2">
      <c r="A1358" s="53"/>
      <c r="B1358" s="53"/>
      <c r="C1358" s="53"/>
      <c r="D1358" s="53"/>
    </row>
    <row r="1359" spans="1:4" s="12" customFormat="1" x14ac:dyDescent="0.2">
      <c r="A1359" s="53"/>
      <c r="B1359" s="53"/>
      <c r="C1359" s="53"/>
      <c r="D1359" s="53"/>
    </row>
    <row r="1360" spans="1:4" s="12" customFormat="1" x14ac:dyDescent="0.2">
      <c r="A1360" s="53"/>
      <c r="B1360" s="53"/>
      <c r="C1360" s="53"/>
      <c r="D1360" s="53"/>
    </row>
    <row r="1361" spans="1:4" s="12" customFormat="1" x14ac:dyDescent="0.2">
      <c r="A1361" s="53"/>
      <c r="B1361" s="53"/>
      <c r="C1361" s="53"/>
      <c r="D1361" s="53"/>
    </row>
    <row r="1362" spans="1:4" s="12" customFormat="1" x14ac:dyDescent="0.2">
      <c r="A1362" s="53"/>
      <c r="B1362" s="53"/>
      <c r="C1362" s="53"/>
      <c r="D1362" s="53"/>
    </row>
    <row r="1363" spans="1:4" s="12" customFormat="1" x14ac:dyDescent="0.2">
      <c r="A1363" s="53"/>
      <c r="B1363" s="53"/>
      <c r="C1363" s="53"/>
      <c r="D1363" s="53"/>
    </row>
    <row r="1364" spans="1:4" s="12" customFormat="1" x14ac:dyDescent="0.2">
      <c r="A1364" s="53"/>
      <c r="B1364" s="53"/>
      <c r="C1364" s="53"/>
      <c r="D1364" s="53"/>
    </row>
    <row r="1365" spans="1:4" s="12" customFormat="1" x14ac:dyDescent="0.2">
      <c r="A1365" s="53"/>
      <c r="B1365" s="53"/>
      <c r="C1365" s="53"/>
      <c r="D1365" s="53"/>
    </row>
    <row r="1366" spans="1:4" s="12" customFormat="1" x14ac:dyDescent="0.2">
      <c r="A1366" s="53"/>
      <c r="B1366" s="53"/>
      <c r="C1366" s="53"/>
      <c r="D1366" s="53"/>
    </row>
    <row r="1367" spans="1:4" s="12" customFormat="1" x14ac:dyDescent="0.2">
      <c r="A1367" s="53"/>
      <c r="B1367" s="53"/>
      <c r="C1367" s="53"/>
      <c r="D1367" s="53"/>
    </row>
    <row r="1368" spans="1:4" s="12" customFormat="1" x14ac:dyDescent="0.2">
      <c r="A1368" s="53"/>
      <c r="B1368" s="53"/>
      <c r="C1368" s="53"/>
      <c r="D1368" s="53"/>
    </row>
    <row r="1369" spans="1:4" s="12" customFormat="1" x14ac:dyDescent="0.2">
      <c r="A1369" s="53"/>
      <c r="B1369" s="53"/>
      <c r="C1369" s="53"/>
      <c r="D1369" s="53"/>
    </row>
    <row r="1370" spans="1:4" s="12" customFormat="1" x14ac:dyDescent="0.2">
      <c r="A1370" s="53"/>
      <c r="B1370" s="53"/>
      <c r="C1370" s="53"/>
      <c r="D1370" s="53"/>
    </row>
    <row r="1371" spans="1:4" s="12" customFormat="1" x14ac:dyDescent="0.2">
      <c r="A1371" s="53"/>
      <c r="B1371" s="53"/>
      <c r="C1371" s="53"/>
      <c r="D1371" s="53"/>
    </row>
    <row r="1372" spans="1:4" s="12" customFormat="1" x14ac:dyDescent="0.2">
      <c r="A1372" s="53"/>
      <c r="B1372" s="53"/>
      <c r="C1372" s="53"/>
      <c r="D1372" s="53"/>
    </row>
    <row r="1373" spans="1:4" s="12" customFormat="1" x14ac:dyDescent="0.2">
      <c r="A1373" s="53"/>
      <c r="B1373" s="53"/>
      <c r="C1373" s="53"/>
      <c r="D1373" s="53"/>
    </row>
    <row r="1374" spans="1:4" s="12" customFormat="1" x14ac:dyDescent="0.2">
      <c r="A1374" s="53"/>
      <c r="B1374" s="53"/>
      <c r="C1374" s="53"/>
      <c r="D1374" s="53"/>
    </row>
    <row r="1375" spans="1:4" s="12" customFormat="1" x14ac:dyDescent="0.2">
      <c r="A1375" s="53"/>
      <c r="B1375" s="53"/>
      <c r="C1375" s="53"/>
      <c r="D1375" s="53"/>
    </row>
    <row r="1376" spans="1:4" s="12" customFormat="1" x14ac:dyDescent="0.2">
      <c r="A1376" s="53"/>
      <c r="B1376" s="53"/>
      <c r="C1376" s="53"/>
      <c r="D1376" s="53"/>
    </row>
    <row r="1377" spans="1:4" s="12" customFormat="1" x14ac:dyDescent="0.2">
      <c r="A1377" s="53"/>
      <c r="B1377" s="53"/>
      <c r="C1377" s="53"/>
      <c r="D1377" s="53"/>
    </row>
    <row r="1378" spans="1:4" s="12" customFormat="1" x14ac:dyDescent="0.2">
      <c r="A1378" s="53"/>
      <c r="B1378" s="53"/>
      <c r="C1378" s="53"/>
      <c r="D1378" s="53"/>
    </row>
    <row r="1379" spans="1:4" s="12" customFormat="1" x14ac:dyDescent="0.2">
      <c r="A1379" s="53"/>
      <c r="B1379" s="53"/>
      <c r="C1379" s="53"/>
      <c r="D1379" s="53"/>
    </row>
    <row r="1380" spans="1:4" s="12" customFormat="1" x14ac:dyDescent="0.2">
      <c r="A1380" s="53"/>
      <c r="B1380" s="53"/>
      <c r="C1380" s="53"/>
      <c r="D1380" s="53"/>
    </row>
    <row r="1381" spans="1:4" s="12" customFormat="1" x14ac:dyDescent="0.2">
      <c r="A1381" s="53"/>
      <c r="B1381" s="53"/>
      <c r="C1381" s="53"/>
      <c r="D1381" s="53"/>
    </row>
    <row r="1382" spans="1:4" s="12" customFormat="1" x14ac:dyDescent="0.2">
      <c r="A1382" s="53"/>
      <c r="B1382" s="53"/>
      <c r="C1382" s="53"/>
      <c r="D1382" s="53"/>
    </row>
    <row r="1383" spans="1:4" s="12" customFormat="1" x14ac:dyDescent="0.2">
      <c r="A1383" s="53"/>
      <c r="B1383" s="53"/>
      <c r="C1383" s="53"/>
      <c r="D1383" s="53"/>
    </row>
    <row r="1384" spans="1:4" s="12" customFormat="1" x14ac:dyDescent="0.2">
      <c r="A1384" s="53"/>
      <c r="B1384" s="53"/>
      <c r="C1384" s="53"/>
      <c r="D1384" s="53"/>
    </row>
    <row r="1385" spans="1:4" s="12" customFormat="1" x14ac:dyDescent="0.2">
      <c r="A1385" s="53"/>
      <c r="B1385" s="53"/>
      <c r="C1385" s="53"/>
      <c r="D1385" s="53"/>
    </row>
    <row r="1386" spans="1:4" s="12" customFormat="1" x14ac:dyDescent="0.2">
      <c r="A1386" s="53"/>
      <c r="B1386" s="53"/>
      <c r="C1386" s="53"/>
      <c r="D1386" s="53"/>
    </row>
    <row r="1387" spans="1:4" s="12" customFormat="1" x14ac:dyDescent="0.2">
      <c r="A1387" s="53"/>
      <c r="B1387" s="53"/>
      <c r="C1387" s="53"/>
      <c r="D1387" s="53"/>
    </row>
    <row r="1388" spans="1:4" s="12" customFormat="1" x14ac:dyDescent="0.2">
      <c r="A1388" s="53"/>
      <c r="B1388" s="53"/>
      <c r="C1388" s="53"/>
      <c r="D1388" s="53"/>
    </row>
    <row r="1389" spans="1:4" s="12" customFormat="1" x14ac:dyDescent="0.2">
      <c r="A1389" s="53"/>
      <c r="B1389" s="53"/>
      <c r="C1389" s="53"/>
      <c r="D1389" s="53"/>
    </row>
    <row r="1390" spans="1:4" s="12" customFormat="1" x14ac:dyDescent="0.2">
      <c r="A1390" s="53"/>
      <c r="B1390" s="53"/>
      <c r="C1390" s="53"/>
      <c r="D1390" s="53"/>
    </row>
    <row r="1391" spans="1:4" s="12" customFormat="1" x14ac:dyDescent="0.2">
      <c r="A1391" s="53"/>
      <c r="B1391" s="53"/>
      <c r="C1391" s="53"/>
      <c r="D1391" s="53"/>
    </row>
    <row r="1392" spans="1:4" s="12" customFormat="1" x14ac:dyDescent="0.2">
      <c r="A1392" s="53"/>
      <c r="B1392" s="53"/>
      <c r="C1392" s="53"/>
      <c r="D1392" s="53"/>
    </row>
    <row r="1393" spans="1:4" s="12" customFormat="1" x14ac:dyDescent="0.2">
      <c r="A1393" s="53"/>
      <c r="B1393" s="53"/>
      <c r="C1393" s="53"/>
      <c r="D1393" s="53"/>
    </row>
    <row r="1394" spans="1:4" s="12" customFormat="1" x14ac:dyDescent="0.2">
      <c r="A1394" s="53"/>
      <c r="B1394" s="53"/>
      <c r="C1394" s="53"/>
      <c r="D1394" s="53"/>
    </row>
    <row r="1395" spans="1:4" s="12" customFormat="1" x14ac:dyDescent="0.2">
      <c r="A1395" s="53"/>
      <c r="B1395" s="53"/>
      <c r="C1395" s="53"/>
      <c r="D1395" s="53"/>
    </row>
    <row r="1396" spans="1:4" s="12" customFormat="1" x14ac:dyDescent="0.2">
      <c r="A1396" s="53"/>
      <c r="B1396" s="53"/>
      <c r="C1396" s="53"/>
      <c r="D1396" s="53"/>
    </row>
    <row r="1397" spans="1:4" s="12" customFormat="1" x14ac:dyDescent="0.2">
      <c r="A1397" s="53"/>
      <c r="B1397" s="53"/>
      <c r="C1397" s="53"/>
      <c r="D1397" s="53"/>
    </row>
    <row r="1398" spans="1:4" s="12" customFormat="1" x14ac:dyDescent="0.2">
      <c r="A1398" s="53"/>
      <c r="B1398" s="53"/>
      <c r="C1398" s="53"/>
      <c r="D1398" s="53"/>
    </row>
    <row r="1399" spans="1:4" s="12" customFormat="1" x14ac:dyDescent="0.2">
      <c r="A1399" s="53"/>
      <c r="B1399" s="53"/>
      <c r="C1399" s="53"/>
      <c r="D1399" s="53"/>
    </row>
    <row r="1400" spans="1:4" s="12" customFormat="1" x14ac:dyDescent="0.2">
      <c r="A1400" s="53"/>
      <c r="B1400" s="53"/>
      <c r="C1400" s="53"/>
      <c r="D1400" s="53"/>
    </row>
    <row r="1401" spans="1:4" s="12" customFormat="1" x14ac:dyDescent="0.2">
      <c r="A1401" s="53"/>
      <c r="B1401" s="53"/>
      <c r="C1401" s="53"/>
      <c r="D1401" s="53"/>
    </row>
    <row r="1402" spans="1:4" s="12" customFormat="1" x14ac:dyDescent="0.2">
      <c r="A1402" s="53"/>
      <c r="B1402" s="53"/>
      <c r="C1402" s="53"/>
      <c r="D1402" s="53"/>
    </row>
    <row r="1403" spans="1:4" s="12" customFormat="1" x14ac:dyDescent="0.2">
      <c r="A1403" s="53"/>
      <c r="B1403" s="53"/>
      <c r="C1403" s="53"/>
      <c r="D1403" s="53"/>
    </row>
    <row r="1404" spans="1:4" s="12" customFormat="1" x14ac:dyDescent="0.2">
      <c r="A1404" s="53"/>
      <c r="B1404" s="53"/>
      <c r="C1404" s="53"/>
      <c r="D1404" s="53"/>
    </row>
    <row r="1405" spans="1:4" s="12" customFormat="1" x14ac:dyDescent="0.2">
      <c r="A1405" s="53"/>
      <c r="B1405" s="53"/>
      <c r="C1405" s="53"/>
      <c r="D1405" s="53"/>
    </row>
    <row r="1406" spans="1:4" s="12" customFormat="1" x14ac:dyDescent="0.2">
      <c r="A1406" s="53"/>
      <c r="B1406" s="53"/>
      <c r="C1406" s="53"/>
      <c r="D1406" s="53"/>
    </row>
    <row r="1407" spans="1:4" s="12" customFormat="1" x14ac:dyDescent="0.2">
      <c r="A1407" s="53"/>
      <c r="B1407" s="53"/>
      <c r="C1407" s="53"/>
      <c r="D1407" s="53"/>
    </row>
    <row r="1408" spans="1:4" s="12" customFormat="1" x14ac:dyDescent="0.2">
      <c r="A1408" s="53"/>
      <c r="B1408" s="53"/>
      <c r="C1408" s="53"/>
      <c r="D1408" s="53"/>
    </row>
    <row r="1409" spans="1:4" s="12" customFormat="1" x14ac:dyDescent="0.2">
      <c r="A1409" s="53"/>
      <c r="B1409" s="53"/>
      <c r="C1409" s="53"/>
      <c r="D1409" s="53"/>
    </row>
    <row r="1410" spans="1:4" s="12" customFormat="1" x14ac:dyDescent="0.2">
      <c r="A1410" s="53"/>
      <c r="B1410" s="53"/>
      <c r="C1410" s="53"/>
      <c r="D1410" s="53"/>
    </row>
    <row r="1411" spans="1:4" s="12" customFormat="1" x14ac:dyDescent="0.2">
      <c r="A1411" s="53"/>
      <c r="B1411" s="53"/>
      <c r="C1411" s="53"/>
      <c r="D1411" s="53"/>
    </row>
    <row r="1412" spans="1:4" s="12" customFormat="1" x14ac:dyDescent="0.2">
      <c r="A1412" s="53"/>
      <c r="B1412" s="53"/>
      <c r="C1412" s="53"/>
      <c r="D1412" s="53"/>
    </row>
    <row r="1413" spans="1:4" s="12" customFormat="1" x14ac:dyDescent="0.2">
      <c r="A1413" s="53"/>
      <c r="B1413" s="53"/>
      <c r="C1413" s="53"/>
      <c r="D1413" s="53"/>
    </row>
    <row r="1414" spans="1:4" s="12" customFormat="1" x14ac:dyDescent="0.2">
      <c r="A1414" s="53"/>
      <c r="B1414" s="53"/>
      <c r="C1414" s="53"/>
      <c r="D1414" s="53"/>
    </row>
    <row r="1415" spans="1:4" s="12" customFormat="1" x14ac:dyDescent="0.2">
      <c r="A1415" s="53"/>
      <c r="B1415" s="53"/>
      <c r="C1415" s="53"/>
      <c r="D1415" s="53"/>
    </row>
    <row r="1416" spans="1:4" s="12" customFormat="1" x14ac:dyDescent="0.2">
      <c r="A1416" s="53"/>
      <c r="B1416" s="53"/>
      <c r="C1416" s="53"/>
      <c r="D1416" s="53"/>
    </row>
    <row r="1417" spans="1:4" s="12" customFormat="1" x14ac:dyDescent="0.2">
      <c r="A1417" s="53"/>
      <c r="B1417" s="53"/>
      <c r="C1417" s="53"/>
      <c r="D1417" s="53"/>
    </row>
    <row r="1418" spans="1:4" s="12" customFormat="1" x14ac:dyDescent="0.2">
      <c r="A1418" s="53"/>
      <c r="B1418" s="53"/>
      <c r="C1418" s="53"/>
      <c r="D1418" s="53"/>
    </row>
    <row r="1419" spans="1:4" s="12" customFormat="1" x14ac:dyDescent="0.2">
      <c r="A1419" s="53"/>
      <c r="B1419" s="53"/>
      <c r="C1419" s="53"/>
      <c r="D1419" s="53"/>
    </row>
    <row r="1420" spans="1:4" s="12" customFormat="1" x14ac:dyDescent="0.2">
      <c r="A1420" s="53"/>
      <c r="B1420" s="53"/>
      <c r="C1420" s="53"/>
      <c r="D1420" s="53"/>
    </row>
    <row r="1421" spans="1:4" s="12" customFormat="1" x14ac:dyDescent="0.2">
      <c r="A1421" s="53"/>
      <c r="B1421" s="53"/>
      <c r="C1421" s="53"/>
      <c r="D1421" s="53"/>
    </row>
    <row r="1422" spans="1:4" s="12" customFormat="1" x14ac:dyDescent="0.2">
      <c r="A1422" s="53"/>
      <c r="B1422" s="53"/>
      <c r="C1422" s="53"/>
      <c r="D1422" s="53"/>
    </row>
    <row r="1423" spans="1:4" s="12" customFormat="1" x14ac:dyDescent="0.2">
      <c r="A1423" s="53"/>
      <c r="B1423" s="53"/>
      <c r="C1423" s="53"/>
      <c r="D1423" s="53"/>
    </row>
    <row r="1424" spans="1:4" s="12" customFormat="1" x14ac:dyDescent="0.2">
      <c r="A1424" s="53"/>
      <c r="B1424" s="53"/>
      <c r="C1424" s="53"/>
      <c r="D1424" s="53"/>
    </row>
    <row r="1425" spans="1:4" s="12" customFormat="1" x14ac:dyDescent="0.2">
      <c r="A1425" s="53"/>
      <c r="B1425" s="53"/>
      <c r="C1425" s="53"/>
      <c r="D1425" s="53"/>
    </row>
    <row r="1426" spans="1:4" s="12" customFormat="1" x14ac:dyDescent="0.2">
      <c r="A1426" s="53"/>
      <c r="B1426" s="53"/>
      <c r="C1426" s="53"/>
      <c r="D1426" s="53"/>
    </row>
    <row r="1427" spans="1:4" s="12" customFormat="1" x14ac:dyDescent="0.2">
      <c r="A1427" s="53"/>
      <c r="B1427" s="53"/>
      <c r="C1427" s="53"/>
      <c r="D1427" s="53"/>
    </row>
    <row r="1428" spans="1:4" s="12" customFormat="1" x14ac:dyDescent="0.2">
      <c r="A1428" s="53"/>
      <c r="B1428" s="53"/>
      <c r="C1428" s="53"/>
      <c r="D1428" s="53"/>
    </row>
    <row r="1429" spans="1:4" s="12" customFormat="1" x14ac:dyDescent="0.2">
      <c r="A1429" s="53"/>
      <c r="B1429" s="53"/>
      <c r="C1429" s="53"/>
      <c r="D1429" s="53"/>
    </row>
    <row r="1430" spans="1:4" s="12" customFormat="1" x14ac:dyDescent="0.2">
      <c r="A1430" s="53"/>
      <c r="B1430" s="53"/>
      <c r="C1430" s="53"/>
      <c r="D1430" s="53"/>
    </row>
    <row r="1431" spans="1:4" s="12" customFormat="1" x14ac:dyDescent="0.2">
      <c r="A1431" s="53"/>
      <c r="B1431" s="53"/>
      <c r="C1431" s="53"/>
      <c r="D1431" s="53"/>
    </row>
    <row r="1432" spans="1:4" s="12" customFormat="1" x14ac:dyDescent="0.2">
      <c r="A1432" s="53"/>
      <c r="B1432" s="53"/>
      <c r="C1432" s="53"/>
      <c r="D1432" s="53"/>
    </row>
    <row r="1433" spans="1:4" s="12" customFormat="1" x14ac:dyDescent="0.2">
      <c r="A1433" s="53"/>
      <c r="B1433" s="53"/>
      <c r="C1433" s="53"/>
      <c r="D1433" s="53"/>
    </row>
    <row r="1434" spans="1:4" s="12" customFormat="1" x14ac:dyDescent="0.2">
      <c r="A1434" s="53"/>
      <c r="B1434" s="53"/>
      <c r="C1434" s="53"/>
      <c r="D1434" s="53"/>
    </row>
    <row r="1435" spans="1:4" s="12" customFormat="1" x14ac:dyDescent="0.2">
      <c r="A1435" s="53"/>
      <c r="B1435" s="53"/>
      <c r="C1435" s="53"/>
      <c r="D1435" s="53"/>
    </row>
    <row r="1436" spans="1:4" s="12" customFormat="1" x14ac:dyDescent="0.2">
      <c r="A1436" s="53"/>
      <c r="B1436" s="53"/>
      <c r="C1436" s="53"/>
      <c r="D1436" s="53"/>
    </row>
    <row r="1437" spans="1:4" s="12" customFormat="1" x14ac:dyDescent="0.2">
      <c r="A1437" s="53"/>
      <c r="B1437" s="53"/>
      <c r="C1437" s="53"/>
      <c r="D1437" s="53"/>
    </row>
    <row r="1438" spans="1:4" s="12" customFormat="1" x14ac:dyDescent="0.2">
      <c r="A1438" s="53"/>
      <c r="B1438" s="53"/>
      <c r="C1438" s="53"/>
      <c r="D1438" s="53"/>
    </row>
    <row r="1439" spans="1:4" s="12" customFormat="1" x14ac:dyDescent="0.2">
      <c r="A1439" s="53"/>
      <c r="B1439" s="53"/>
      <c r="C1439" s="53"/>
      <c r="D1439" s="53"/>
    </row>
    <row r="1440" spans="1:4" s="12" customFormat="1" x14ac:dyDescent="0.2">
      <c r="A1440" s="53"/>
      <c r="B1440" s="53"/>
      <c r="C1440" s="53"/>
      <c r="D1440" s="53"/>
    </row>
    <row r="1441" spans="1:4" s="12" customFormat="1" x14ac:dyDescent="0.2">
      <c r="A1441" s="53"/>
      <c r="B1441" s="53"/>
      <c r="C1441" s="53"/>
      <c r="D1441" s="53"/>
    </row>
    <row r="1442" spans="1:4" s="12" customFormat="1" x14ac:dyDescent="0.2">
      <c r="A1442" s="53"/>
      <c r="B1442" s="53"/>
      <c r="C1442" s="53"/>
      <c r="D1442" s="53"/>
    </row>
    <row r="1443" spans="1:4" s="12" customFormat="1" x14ac:dyDescent="0.2">
      <c r="A1443" s="53"/>
      <c r="B1443" s="53"/>
      <c r="C1443" s="53"/>
      <c r="D1443" s="53"/>
    </row>
    <row r="1444" spans="1:4" s="12" customFormat="1" x14ac:dyDescent="0.2">
      <c r="A1444" s="53"/>
      <c r="B1444" s="53"/>
      <c r="C1444" s="53"/>
      <c r="D1444" s="53"/>
    </row>
    <row r="1445" spans="1:4" s="12" customFormat="1" x14ac:dyDescent="0.2">
      <c r="A1445" s="53"/>
      <c r="B1445" s="53"/>
      <c r="C1445" s="53"/>
      <c r="D1445" s="53"/>
    </row>
    <row r="1446" spans="1:4" s="12" customFormat="1" x14ac:dyDescent="0.2">
      <c r="A1446" s="53"/>
      <c r="B1446" s="53"/>
      <c r="C1446" s="53"/>
      <c r="D1446" s="53"/>
    </row>
    <row r="1447" spans="1:4" s="12" customFormat="1" x14ac:dyDescent="0.2">
      <c r="A1447" s="53"/>
      <c r="B1447" s="53"/>
      <c r="C1447" s="53"/>
      <c r="D1447" s="53"/>
    </row>
    <row r="1448" spans="1:4" s="12" customFormat="1" x14ac:dyDescent="0.2">
      <c r="A1448" s="53"/>
      <c r="B1448" s="53"/>
      <c r="C1448" s="53"/>
      <c r="D1448" s="53"/>
    </row>
    <row r="1449" spans="1:4" s="12" customFormat="1" x14ac:dyDescent="0.2">
      <c r="A1449" s="53"/>
      <c r="B1449" s="53"/>
      <c r="C1449" s="53"/>
      <c r="D1449" s="53"/>
    </row>
    <row r="1450" spans="1:4" s="12" customFormat="1" x14ac:dyDescent="0.2">
      <c r="A1450" s="53"/>
      <c r="B1450" s="53"/>
      <c r="C1450" s="53"/>
      <c r="D1450" s="53"/>
    </row>
    <row r="1451" spans="1:4" s="12" customFormat="1" x14ac:dyDescent="0.2">
      <c r="A1451" s="53"/>
      <c r="B1451" s="53"/>
      <c r="C1451" s="53"/>
      <c r="D1451" s="53"/>
    </row>
    <row r="1452" spans="1:4" s="12" customFormat="1" x14ac:dyDescent="0.2">
      <c r="A1452" s="53"/>
      <c r="B1452" s="53"/>
      <c r="C1452" s="53"/>
      <c r="D1452" s="53"/>
    </row>
    <row r="1453" spans="1:4" s="12" customFormat="1" x14ac:dyDescent="0.2">
      <c r="A1453" s="53"/>
      <c r="B1453" s="53"/>
      <c r="C1453" s="53"/>
      <c r="D1453" s="53"/>
    </row>
    <row r="1454" spans="1:4" s="12" customFormat="1" x14ac:dyDescent="0.2">
      <c r="A1454" s="53"/>
      <c r="B1454" s="53"/>
      <c r="C1454" s="53"/>
      <c r="D1454" s="53"/>
    </row>
    <row r="1455" spans="1:4" s="12" customFormat="1" x14ac:dyDescent="0.2">
      <c r="A1455" s="53"/>
      <c r="B1455" s="53"/>
      <c r="C1455" s="53"/>
      <c r="D1455" s="53"/>
    </row>
    <row r="1456" spans="1:4" s="12" customFormat="1" x14ac:dyDescent="0.2">
      <c r="A1456" s="53"/>
      <c r="B1456" s="53"/>
      <c r="C1456" s="53"/>
      <c r="D1456" s="53"/>
    </row>
    <row r="1457" spans="1:4" s="12" customFormat="1" x14ac:dyDescent="0.2">
      <c r="A1457" s="53"/>
      <c r="B1457" s="53"/>
      <c r="C1457" s="53"/>
      <c r="D1457" s="53"/>
    </row>
    <row r="1458" spans="1:4" s="12" customFormat="1" x14ac:dyDescent="0.2">
      <c r="A1458" s="53"/>
      <c r="B1458" s="53"/>
      <c r="C1458" s="53"/>
      <c r="D1458" s="53"/>
    </row>
    <row r="1459" spans="1:4" s="12" customFormat="1" x14ac:dyDescent="0.2">
      <c r="A1459" s="53"/>
      <c r="B1459" s="53"/>
      <c r="C1459" s="53"/>
      <c r="D1459" s="53"/>
    </row>
    <row r="1460" spans="1:4" s="12" customFormat="1" x14ac:dyDescent="0.2">
      <c r="A1460" s="53"/>
      <c r="B1460" s="53"/>
      <c r="C1460" s="53"/>
      <c r="D1460" s="53"/>
    </row>
    <row r="1461" spans="1:4" s="12" customFormat="1" x14ac:dyDescent="0.2">
      <c r="A1461" s="53"/>
      <c r="B1461" s="53"/>
      <c r="C1461" s="53"/>
      <c r="D1461" s="53"/>
    </row>
    <row r="1462" spans="1:4" s="12" customFormat="1" x14ac:dyDescent="0.2">
      <c r="A1462" s="53"/>
      <c r="B1462" s="53"/>
      <c r="C1462" s="53"/>
      <c r="D1462" s="53"/>
    </row>
    <row r="1463" spans="1:4" s="12" customFormat="1" x14ac:dyDescent="0.2">
      <c r="A1463" s="53"/>
      <c r="B1463" s="53"/>
      <c r="C1463" s="53"/>
      <c r="D1463" s="53"/>
    </row>
    <row r="1464" spans="1:4" s="12" customFormat="1" x14ac:dyDescent="0.2">
      <c r="A1464" s="53"/>
      <c r="B1464" s="53"/>
      <c r="C1464" s="53"/>
      <c r="D1464" s="53"/>
    </row>
    <row r="1465" spans="1:4" s="12" customFormat="1" x14ac:dyDescent="0.2">
      <c r="A1465" s="53"/>
      <c r="B1465" s="53"/>
      <c r="C1465" s="53"/>
      <c r="D1465" s="53"/>
    </row>
    <row r="1466" spans="1:4" s="12" customFormat="1" x14ac:dyDescent="0.2">
      <c r="A1466" s="53"/>
      <c r="B1466" s="53"/>
      <c r="C1466" s="53"/>
      <c r="D1466" s="53"/>
    </row>
    <row r="1467" spans="1:4" s="12" customFormat="1" x14ac:dyDescent="0.2">
      <c r="A1467" s="53"/>
      <c r="B1467" s="53"/>
      <c r="C1467" s="53"/>
      <c r="D1467" s="53"/>
    </row>
    <row r="1468" spans="1:4" s="12" customFormat="1" x14ac:dyDescent="0.2">
      <c r="A1468" s="53"/>
      <c r="B1468" s="53"/>
      <c r="C1468" s="53"/>
      <c r="D1468" s="53"/>
    </row>
    <row r="1469" spans="1:4" s="12" customFormat="1" x14ac:dyDescent="0.2">
      <c r="A1469" s="53"/>
      <c r="B1469" s="53"/>
      <c r="C1469" s="53"/>
      <c r="D1469" s="53"/>
    </row>
    <row r="1470" spans="1:4" s="12" customFormat="1" x14ac:dyDescent="0.2">
      <c r="A1470" s="53"/>
      <c r="B1470" s="53"/>
      <c r="C1470" s="53"/>
      <c r="D1470" s="53"/>
    </row>
    <row r="1471" spans="1:4" s="12" customFormat="1" x14ac:dyDescent="0.2">
      <c r="A1471" s="53"/>
      <c r="B1471" s="53"/>
      <c r="C1471" s="53"/>
      <c r="D1471" s="53"/>
    </row>
    <row r="1472" spans="1:4" s="12" customFormat="1" x14ac:dyDescent="0.2">
      <c r="A1472" s="53"/>
      <c r="B1472" s="53"/>
      <c r="C1472" s="53"/>
      <c r="D1472" s="53"/>
    </row>
    <row r="1473" spans="1:4" s="12" customFormat="1" x14ac:dyDescent="0.2">
      <c r="A1473" s="53"/>
      <c r="B1473" s="53"/>
      <c r="C1473" s="53"/>
      <c r="D1473" s="53"/>
    </row>
    <row r="1474" spans="1:4" s="12" customFormat="1" x14ac:dyDescent="0.2">
      <c r="A1474" s="53"/>
      <c r="B1474" s="53"/>
      <c r="C1474" s="53"/>
      <c r="D1474" s="53"/>
    </row>
    <row r="1475" spans="1:4" s="12" customFormat="1" x14ac:dyDescent="0.2">
      <c r="A1475" s="53"/>
      <c r="B1475" s="53"/>
      <c r="C1475" s="53"/>
      <c r="D1475" s="53"/>
    </row>
    <row r="1476" spans="1:4" s="12" customFormat="1" x14ac:dyDescent="0.2">
      <c r="A1476" s="53"/>
      <c r="B1476" s="53"/>
      <c r="C1476" s="53"/>
      <c r="D1476" s="53"/>
    </row>
    <row r="1477" spans="1:4" s="12" customFormat="1" x14ac:dyDescent="0.2">
      <c r="A1477" s="53"/>
      <c r="B1477" s="53"/>
      <c r="C1477" s="53"/>
      <c r="D1477" s="53"/>
    </row>
    <row r="1478" spans="1:4" s="12" customFormat="1" x14ac:dyDescent="0.2">
      <c r="A1478" s="53"/>
      <c r="B1478" s="53"/>
      <c r="C1478" s="53"/>
      <c r="D1478" s="53"/>
    </row>
    <row r="1479" spans="1:4" s="12" customFormat="1" x14ac:dyDescent="0.2">
      <c r="A1479" s="53"/>
      <c r="B1479" s="53"/>
      <c r="C1479" s="53"/>
      <c r="D1479" s="53"/>
    </row>
    <row r="1480" spans="1:4" s="12" customFormat="1" x14ac:dyDescent="0.2">
      <c r="A1480" s="53"/>
      <c r="B1480" s="53"/>
      <c r="C1480" s="53"/>
      <c r="D1480" s="53"/>
    </row>
    <row r="1481" spans="1:4" s="12" customFormat="1" x14ac:dyDescent="0.2">
      <c r="A1481" s="53"/>
      <c r="B1481" s="53"/>
      <c r="C1481" s="53"/>
      <c r="D1481" s="53"/>
    </row>
    <row r="1482" spans="1:4" s="12" customFormat="1" x14ac:dyDescent="0.2">
      <c r="A1482" s="53"/>
      <c r="B1482" s="53"/>
      <c r="C1482" s="53"/>
      <c r="D1482" s="53"/>
    </row>
    <row r="1483" spans="1:4" s="12" customFormat="1" x14ac:dyDescent="0.2">
      <c r="A1483" s="53"/>
      <c r="B1483" s="53"/>
      <c r="C1483" s="53"/>
      <c r="D1483" s="53"/>
    </row>
    <row r="1484" spans="1:4" s="12" customFormat="1" x14ac:dyDescent="0.2">
      <c r="A1484" s="53"/>
      <c r="B1484" s="53"/>
      <c r="C1484" s="53"/>
      <c r="D1484" s="53"/>
    </row>
    <row r="1485" spans="1:4" s="12" customFormat="1" x14ac:dyDescent="0.2">
      <c r="A1485" s="53"/>
      <c r="B1485" s="53"/>
      <c r="C1485" s="53"/>
      <c r="D1485" s="53"/>
    </row>
    <row r="1486" spans="1:4" s="12" customFormat="1" x14ac:dyDescent="0.2">
      <c r="A1486" s="53"/>
      <c r="B1486" s="53"/>
      <c r="C1486" s="53"/>
      <c r="D1486" s="53"/>
    </row>
    <row r="1487" spans="1:4" s="12" customFormat="1" x14ac:dyDescent="0.2">
      <c r="A1487" s="53"/>
      <c r="B1487" s="53"/>
      <c r="C1487" s="53"/>
      <c r="D1487" s="53"/>
    </row>
    <row r="1488" spans="1:4" s="12" customFormat="1" x14ac:dyDescent="0.2">
      <c r="A1488" s="53"/>
      <c r="B1488" s="53"/>
      <c r="C1488" s="53"/>
      <c r="D1488" s="53"/>
    </row>
    <row r="1489" spans="1:4" s="12" customFormat="1" x14ac:dyDescent="0.2">
      <c r="A1489" s="53"/>
      <c r="B1489" s="53"/>
      <c r="C1489" s="53"/>
      <c r="D1489" s="53"/>
    </row>
    <row r="1490" spans="1:4" s="12" customFormat="1" x14ac:dyDescent="0.2">
      <c r="A1490" s="53"/>
      <c r="B1490" s="53"/>
      <c r="C1490" s="53"/>
      <c r="D1490" s="53"/>
    </row>
    <row r="1491" spans="1:4" s="12" customFormat="1" x14ac:dyDescent="0.2">
      <c r="A1491" s="53"/>
      <c r="B1491" s="53"/>
      <c r="C1491" s="53"/>
      <c r="D1491" s="53"/>
    </row>
    <row r="1492" spans="1:4" s="12" customFormat="1" x14ac:dyDescent="0.2">
      <c r="A1492" s="53"/>
      <c r="B1492" s="53"/>
      <c r="C1492" s="53"/>
      <c r="D1492" s="53"/>
    </row>
    <row r="1493" spans="1:4" s="12" customFormat="1" x14ac:dyDescent="0.2">
      <c r="A1493" s="53"/>
      <c r="B1493" s="53"/>
      <c r="C1493" s="53"/>
      <c r="D1493" s="53"/>
    </row>
    <row r="1494" spans="1:4" s="12" customFormat="1" x14ac:dyDescent="0.2">
      <c r="A1494" s="53"/>
      <c r="B1494" s="53"/>
      <c r="C1494" s="53"/>
      <c r="D1494" s="53"/>
    </row>
    <row r="1495" spans="1:4" s="12" customFormat="1" x14ac:dyDescent="0.2">
      <c r="A1495" s="53"/>
      <c r="B1495" s="53"/>
      <c r="C1495" s="53"/>
      <c r="D1495" s="53"/>
    </row>
    <row r="1496" spans="1:4" s="12" customFormat="1" x14ac:dyDescent="0.2">
      <c r="A1496" s="53"/>
      <c r="B1496" s="53"/>
      <c r="C1496" s="53"/>
      <c r="D1496" s="53"/>
    </row>
    <row r="1497" spans="1:4" s="12" customFormat="1" x14ac:dyDescent="0.2">
      <c r="A1497" s="53"/>
      <c r="B1497" s="53"/>
      <c r="C1497" s="53"/>
      <c r="D1497" s="53"/>
    </row>
    <row r="1498" spans="1:4" s="12" customFormat="1" x14ac:dyDescent="0.2">
      <c r="A1498" s="53"/>
      <c r="B1498" s="53"/>
      <c r="C1498" s="53"/>
      <c r="D1498" s="53"/>
    </row>
    <row r="1499" spans="1:4" s="12" customFormat="1" x14ac:dyDescent="0.2">
      <c r="A1499" s="53"/>
      <c r="B1499" s="53"/>
      <c r="C1499" s="53"/>
      <c r="D1499" s="53"/>
    </row>
    <row r="1500" spans="1:4" s="12" customFormat="1" x14ac:dyDescent="0.2">
      <c r="A1500" s="53"/>
      <c r="B1500" s="53"/>
      <c r="C1500" s="53"/>
      <c r="D1500" s="53"/>
    </row>
    <row r="1501" spans="1:4" s="12" customFormat="1" x14ac:dyDescent="0.2">
      <c r="A1501" s="53"/>
      <c r="B1501" s="53"/>
      <c r="C1501" s="53"/>
      <c r="D1501" s="53"/>
    </row>
    <row r="1502" spans="1:4" s="12" customFormat="1" x14ac:dyDescent="0.2">
      <c r="A1502" s="53"/>
      <c r="B1502" s="53"/>
      <c r="C1502" s="53"/>
      <c r="D1502" s="53"/>
    </row>
    <row r="1503" spans="1:4" s="12" customFormat="1" x14ac:dyDescent="0.2">
      <c r="A1503" s="53"/>
      <c r="B1503" s="53"/>
      <c r="C1503" s="53"/>
      <c r="D1503" s="53"/>
    </row>
    <row r="1504" spans="1:4" s="12" customFormat="1" x14ac:dyDescent="0.2">
      <c r="A1504" s="53"/>
      <c r="B1504" s="53"/>
      <c r="C1504" s="53"/>
      <c r="D1504" s="53"/>
    </row>
    <row r="1505" spans="1:4" s="12" customFormat="1" x14ac:dyDescent="0.2">
      <c r="A1505" s="53"/>
      <c r="B1505" s="53"/>
      <c r="C1505" s="53"/>
      <c r="D1505" s="53"/>
    </row>
    <row r="1506" spans="1:4" s="12" customFormat="1" x14ac:dyDescent="0.2">
      <c r="A1506" s="53"/>
      <c r="B1506" s="53"/>
      <c r="C1506" s="53"/>
      <c r="D1506" s="53"/>
    </row>
    <row r="1507" spans="1:4" s="12" customFormat="1" x14ac:dyDescent="0.2">
      <c r="A1507" s="53"/>
      <c r="B1507" s="53"/>
      <c r="C1507" s="53"/>
      <c r="D1507" s="53"/>
    </row>
    <row r="1508" spans="1:4" s="12" customFormat="1" x14ac:dyDescent="0.2">
      <c r="A1508" s="53"/>
      <c r="B1508" s="53"/>
      <c r="C1508" s="53"/>
      <c r="D1508" s="53"/>
    </row>
    <row r="1509" spans="1:4" s="12" customFormat="1" x14ac:dyDescent="0.2">
      <c r="A1509" s="53"/>
      <c r="B1509" s="53"/>
      <c r="C1509" s="53"/>
      <c r="D1509" s="53"/>
    </row>
    <row r="1510" spans="1:4" s="12" customFormat="1" x14ac:dyDescent="0.2">
      <c r="A1510" s="53"/>
      <c r="B1510" s="53"/>
      <c r="C1510" s="53"/>
      <c r="D1510" s="53"/>
    </row>
    <row r="1511" spans="1:4" s="12" customFormat="1" x14ac:dyDescent="0.2">
      <c r="A1511" s="53"/>
      <c r="B1511" s="53"/>
      <c r="C1511" s="53"/>
      <c r="D1511" s="53"/>
    </row>
    <row r="1512" spans="1:4" s="12" customFormat="1" x14ac:dyDescent="0.2">
      <c r="A1512" s="53"/>
      <c r="B1512" s="53"/>
      <c r="C1512" s="53"/>
      <c r="D1512" s="53"/>
    </row>
    <row r="1513" spans="1:4" s="12" customFormat="1" x14ac:dyDescent="0.2">
      <c r="A1513" s="53"/>
      <c r="B1513" s="53"/>
      <c r="C1513" s="53"/>
      <c r="D1513" s="53"/>
    </row>
    <row r="1514" spans="1:4" s="12" customFormat="1" x14ac:dyDescent="0.2">
      <c r="A1514" s="53"/>
      <c r="B1514" s="53"/>
      <c r="C1514" s="53"/>
      <c r="D1514" s="53"/>
    </row>
    <row r="1515" spans="1:4" s="12" customFormat="1" x14ac:dyDescent="0.2">
      <c r="A1515" s="53"/>
      <c r="B1515" s="53"/>
      <c r="C1515" s="53"/>
      <c r="D1515" s="53"/>
    </row>
    <row r="1516" spans="1:4" s="12" customFormat="1" x14ac:dyDescent="0.2">
      <c r="A1516" s="53"/>
      <c r="B1516" s="53"/>
      <c r="C1516" s="53"/>
      <c r="D1516" s="53"/>
    </row>
    <row r="1517" spans="1:4" s="12" customFormat="1" x14ac:dyDescent="0.2">
      <c r="A1517" s="53"/>
      <c r="B1517" s="53"/>
      <c r="C1517" s="53"/>
      <c r="D1517" s="53"/>
    </row>
    <row r="1518" spans="1:4" s="12" customFormat="1" x14ac:dyDescent="0.2">
      <c r="A1518" s="53"/>
      <c r="B1518" s="53"/>
      <c r="C1518" s="53"/>
      <c r="D1518" s="53"/>
    </row>
    <row r="1519" spans="1:4" s="12" customFormat="1" x14ac:dyDescent="0.2">
      <c r="A1519" s="53"/>
      <c r="B1519" s="53"/>
      <c r="C1519" s="53"/>
      <c r="D1519" s="53"/>
    </row>
    <row r="1520" spans="1:4" s="12" customFormat="1" x14ac:dyDescent="0.2">
      <c r="A1520" s="53"/>
      <c r="B1520" s="53"/>
      <c r="C1520" s="53"/>
      <c r="D1520" s="53"/>
    </row>
    <row r="1521" spans="1:4" s="12" customFormat="1" x14ac:dyDescent="0.2">
      <c r="A1521" s="53"/>
      <c r="B1521" s="53"/>
      <c r="C1521" s="53"/>
      <c r="D1521" s="53"/>
    </row>
    <row r="1522" spans="1:4" s="12" customFormat="1" x14ac:dyDescent="0.2">
      <c r="A1522" s="53"/>
      <c r="B1522" s="53"/>
      <c r="C1522" s="53"/>
      <c r="D1522" s="53"/>
    </row>
    <row r="1523" spans="1:4" s="12" customFormat="1" x14ac:dyDescent="0.2">
      <c r="A1523" s="53"/>
      <c r="B1523" s="53"/>
      <c r="C1523" s="53"/>
      <c r="D1523" s="53"/>
    </row>
    <row r="1524" spans="1:4" s="12" customFormat="1" x14ac:dyDescent="0.2">
      <c r="A1524" s="53"/>
      <c r="B1524" s="53"/>
      <c r="C1524" s="53"/>
      <c r="D1524" s="53"/>
    </row>
    <row r="1525" spans="1:4" s="12" customFormat="1" x14ac:dyDescent="0.2">
      <c r="A1525" s="53"/>
      <c r="B1525" s="53"/>
      <c r="C1525" s="53"/>
      <c r="D1525" s="53"/>
    </row>
    <row r="1526" spans="1:4" s="12" customFormat="1" x14ac:dyDescent="0.2">
      <c r="A1526" s="53"/>
      <c r="B1526" s="53"/>
      <c r="C1526" s="53"/>
      <c r="D1526" s="53"/>
    </row>
    <row r="1527" spans="1:4" s="12" customFormat="1" x14ac:dyDescent="0.2">
      <c r="A1527" s="53"/>
      <c r="B1527" s="53"/>
      <c r="C1527" s="53"/>
      <c r="D1527" s="53"/>
    </row>
    <row r="1528" spans="1:4" s="12" customFormat="1" x14ac:dyDescent="0.2">
      <c r="A1528" s="53"/>
      <c r="B1528" s="53"/>
      <c r="C1528" s="53"/>
      <c r="D1528" s="53"/>
    </row>
    <row r="1529" spans="1:4" s="12" customFormat="1" x14ac:dyDescent="0.2">
      <c r="A1529" s="53"/>
      <c r="B1529" s="53"/>
      <c r="C1529" s="53"/>
      <c r="D1529" s="53"/>
    </row>
    <row r="1530" spans="1:4" s="12" customFormat="1" x14ac:dyDescent="0.2">
      <c r="A1530" s="53"/>
      <c r="B1530" s="53"/>
      <c r="C1530" s="53"/>
      <c r="D1530" s="53"/>
    </row>
    <row r="1531" spans="1:4" s="12" customFormat="1" x14ac:dyDescent="0.2">
      <c r="A1531" s="53"/>
      <c r="B1531" s="53"/>
      <c r="C1531" s="53"/>
      <c r="D1531" s="53"/>
    </row>
    <row r="1532" spans="1:4" s="12" customFormat="1" x14ac:dyDescent="0.2">
      <c r="A1532" s="53"/>
      <c r="B1532" s="53"/>
      <c r="C1532" s="53"/>
      <c r="D1532" s="53"/>
    </row>
    <row r="1533" spans="1:4" s="12" customFormat="1" x14ac:dyDescent="0.2">
      <c r="A1533" s="53"/>
      <c r="B1533" s="53"/>
      <c r="C1533" s="53"/>
      <c r="D1533" s="53"/>
    </row>
    <row r="1534" spans="1:4" s="12" customFormat="1" x14ac:dyDescent="0.2">
      <c r="A1534" s="53"/>
      <c r="B1534" s="53"/>
      <c r="C1534" s="53"/>
      <c r="D1534" s="53"/>
    </row>
    <row r="1535" spans="1:4" s="12" customFormat="1" x14ac:dyDescent="0.2">
      <c r="A1535" s="53"/>
      <c r="B1535" s="53"/>
      <c r="C1535" s="53"/>
      <c r="D1535" s="53"/>
    </row>
    <row r="1536" spans="1:4" s="12" customFormat="1" x14ac:dyDescent="0.2">
      <c r="A1536" s="53"/>
      <c r="B1536" s="53"/>
      <c r="C1536" s="53"/>
      <c r="D1536" s="53"/>
    </row>
    <row r="1537" spans="1:4" s="12" customFormat="1" x14ac:dyDescent="0.2">
      <c r="A1537" s="53"/>
      <c r="B1537" s="53"/>
      <c r="C1537" s="53"/>
      <c r="D1537" s="53"/>
    </row>
    <row r="1538" spans="1:4" s="12" customFormat="1" x14ac:dyDescent="0.2">
      <c r="A1538" s="53"/>
      <c r="B1538" s="53"/>
      <c r="C1538" s="53"/>
      <c r="D1538" s="53"/>
    </row>
    <row r="1539" spans="1:4" s="12" customFormat="1" x14ac:dyDescent="0.2">
      <c r="A1539" s="53"/>
      <c r="B1539" s="53"/>
      <c r="C1539" s="53"/>
      <c r="D1539" s="53"/>
    </row>
    <row r="1540" spans="1:4" s="12" customFormat="1" x14ac:dyDescent="0.2">
      <c r="A1540" s="53"/>
      <c r="B1540" s="53"/>
      <c r="C1540" s="53"/>
      <c r="D1540" s="53"/>
    </row>
    <row r="1541" spans="1:4" s="12" customFormat="1" x14ac:dyDescent="0.2">
      <c r="A1541" s="53"/>
      <c r="B1541" s="53"/>
      <c r="C1541" s="53"/>
      <c r="D1541" s="53"/>
    </row>
    <row r="1542" spans="1:4" s="12" customFormat="1" x14ac:dyDescent="0.2">
      <c r="A1542" s="53"/>
      <c r="B1542" s="53"/>
      <c r="C1542" s="53"/>
      <c r="D1542" s="53"/>
    </row>
    <row r="1543" spans="1:4" s="12" customFormat="1" x14ac:dyDescent="0.2">
      <c r="A1543" s="53"/>
      <c r="B1543" s="53"/>
      <c r="C1543" s="53"/>
      <c r="D1543" s="53"/>
    </row>
    <row r="1544" spans="1:4" s="12" customFormat="1" x14ac:dyDescent="0.2">
      <c r="A1544" s="53"/>
      <c r="B1544" s="53"/>
      <c r="C1544" s="53"/>
      <c r="D1544" s="53"/>
    </row>
    <row r="1545" spans="1:4" s="12" customFormat="1" x14ac:dyDescent="0.2">
      <c r="A1545" s="53"/>
      <c r="B1545" s="53"/>
      <c r="C1545" s="53"/>
      <c r="D1545" s="53"/>
    </row>
    <row r="1546" spans="1:4" s="12" customFormat="1" x14ac:dyDescent="0.2">
      <c r="A1546" s="53"/>
      <c r="B1546" s="53"/>
      <c r="C1546" s="53"/>
      <c r="D1546" s="53"/>
    </row>
    <row r="1547" spans="1:4" s="12" customFormat="1" x14ac:dyDescent="0.2">
      <c r="A1547" s="53"/>
      <c r="B1547" s="53"/>
      <c r="C1547" s="53"/>
      <c r="D1547" s="53"/>
    </row>
    <row r="1548" spans="1:4" s="12" customFormat="1" x14ac:dyDescent="0.2">
      <c r="A1548" s="53"/>
      <c r="B1548" s="53"/>
      <c r="C1548" s="53"/>
      <c r="D1548" s="53"/>
    </row>
    <row r="1549" spans="1:4" s="12" customFormat="1" x14ac:dyDescent="0.2">
      <c r="A1549" s="53"/>
      <c r="B1549" s="53"/>
      <c r="C1549" s="53"/>
      <c r="D1549" s="53"/>
    </row>
    <row r="1550" spans="1:4" s="12" customFormat="1" x14ac:dyDescent="0.2">
      <c r="A1550" s="53"/>
      <c r="B1550" s="53"/>
      <c r="C1550" s="53"/>
      <c r="D1550" s="53"/>
    </row>
    <row r="1551" spans="1:4" s="12" customFormat="1" x14ac:dyDescent="0.2">
      <c r="A1551" s="53"/>
      <c r="B1551" s="53"/>
      <c r="C1551" s="53"/>
      <c r="D1551" s="53"/>
    </row>
    <row r="1552" spans="1:4" s="12" customFormat="1" x14ac:dyDescent="0.2">
      <c r="A1552" s="53"/>
      <c r="B1552" s="53"/>
      <c r="C1552" s="53"/>
      <c r="D1552" s="53"/>
    </row>
    <row r="1553" spans="1:4" s="12" customFormat="1" x14ac:dyDescent="0.2">
      <c r="A1553" s="53"/>
      <c r="B1553" s="53"/>
      <c r="C1553" s="53"/>
      <c r="D1553" s="53"/>
    </row>
    <row r="1554" spans="1:4" s="12" customFormat="1" x14ac:dyDescent="0.2">
      <c r="A1554" s="53"/>
      <c r="B1554" s="53"/>
      <c r="C1554" s="53"/>
      <c r="D1554" s="53"/>
    </row>
    <row r="1555" spans="1:4" s="12" customFormat="1" x14ac:dyDescent="0.2">
      <c r="A1555" s="53"/>
      <c r="B1555" s="53"/>
      <c r="C1555" s="53"/>
      <c r="D1555" s="53"/>
    </row>
    <row r="1556" spans="1:4" s="12" customFormat="1" x14ac:dyDescent="0.2">
      <c r="A1556" s="53"/>
      <c r="B1556" s="53"/>
      <c r="C1556" s="53"/>
      <c r="D1556" s="53"/>
    </row>
    <row r="1557" spans="1:4" s="12" customFormat="1" x14ac:dyDescent="0.2">
      <c r="A1557" s="53"/>
      <c r="B1557" s="53"/>
      <c r="C1557" s="53"/>
      <c r="D1557" s="53"/>
    </row>
    <row r="1558" spans="1:4" s="12" customFormat="1" x14ac:dyDescent="0.2">
      <c r="A1558" s="53"/>
      <c r="B1558" s="53"/>
      <c r="C1558" s="53"/>
      <c r="D1558" s="53"/>
    </row>
    <row r="1559" spans="1:4" s="12" customFormat="1" x14ac:dyDescent="0.2">
      <c r="A1559" s="53"/>
      <c r="B1559" s="53"/>
      <c r="C1559" s="53"/>
      <c r="D1559" s="53"/>
    </row>
    <row r="1560" spans="1:4" s="12" customFormat="1" x14ac:dyDescent="0.2">
      <c r="A1560" s="53"/>
      <c r="B1560" s="53"/>
      <c r="C1560" s="53"/>
      <c r="D1560" s="53"/>
    </row>
    <row r="1561" spans="1:4" s="12" customFormat="1" x14ac:dyDescent="0.2">
      <c r="A1561" s="53"/>
      <c r="B1561" s="53"/>
      <c r="C1561" s="53"/>
      <c r="D1561" s="53"/>
    </row>
    <row r="1562" spans="1:4" s="12" customFormat="1" x14ac:dyDescent="0.2">
      <c r="A1562" s="53"/>
      <c r="B1562" s="53"/>
      <c r="C1562" s="53"/>
      <c r="D1562" s="53"/>
    </row>
    <row r="1563" spans="1:4" s="12" customFormat="1" x14ac:dyDescent="0.2">
      <c r="A1563" s="53"/>
      <c r="B1563" s="53"/>
      <c r="C1563" s="53"/>
      <c r="D1563" s="53"/>
    </row>
    <row r="1564" spans="1:4" s="12" customFormat="1" x14ac:dyDescent="0.2">
      <c r="A1564" s="53"/>
      <c r="B1564" s="53"/>
      <c r="C1564" s="53"/>
      <c r="D1564" s="53"/>
    </row>
    <row r="1565" spans="1:4" s="12" customFormat="1" x14ac:dyDescent="0.2">
      <c r="A1565" s="53"/>
      <c r="B1565" s="53"/>
      <c r="C1565" s="53"/>
      <c r="D1565" s="53"/>
    </row>
    <row r="1566" spans="1:4" s="12" customFormat="1" x14ac:dyDescent="0.2">
      <c r="A1566" s="53"/>
      <c r="B1566" s="53"/>
      <c r="C1566" s="53"/>
      <c r="D1566" s="53"/>
    </row>
    <row r="1567" spans="1:4" s="12" customFormat="1" x14ac:dyDescent="0.2">
      <c r="A1567" s="53"/>
      <c r="B1567" s="53"/>
      <c r="C1567" s="53"/>
      <c r="D1567" s="53"/>
    </row>
    <row r="1568" spans="1:4" s="12" customFormat="1" x14ac:dyDescent="0.2">
      <c r="A1568" s="53"/>
      <c r="B1568" s="53"/>
      <c r="C1568" s="53"/>
      <c r="D1568" s="53"/>
    </row>
    <row r="1569" spans="1:4" s="12" customFormat="1" x14ac:dyDescent="0.2">
      <c r="A1569" s="53"/>
      <c r="B1569" s="53"/>
      <c r="C1569" s="53"/>
      <c r="D1569" s="53"/>
    </row>
    <row r="1570" spans="1:4" s="12" customFormat="1" x14ac:dyDescent="0.2">
      <c r="A1570" s="53"/>
      <c r="B1570" s="53"/>
      <c r="C1570" s="53"/>
      <c r="D1570" s="53"/>
    </row>
    <row r="1571" spans="1:4" s="12" customFormat="1" x14ac:dyDescent="0.2">
      <c r="A1571" s="53"/>
      <c r="B1571" s="53"/>
      <c r="C1571" s="53"/>
      <c r="D1571" s="53"/>
    </row>
    <row r="1572" spans="1:4" s="12" customFormat="1" x14ac:dyDescent="0.2">
      <c r="A1572" s="53"/>
      <c r="B1572" s="53"/>
      <c r="C1572" s="53"/>
      <c r="D1572" s="53"/>
    </row>
    <row r="1573" spans="1:4" s="12" customFormat="1" x14ac:dyDescent="0.2">
      <c r="A1573" s="53"/>
      <c r="B1573" s="53"/>
      <c r="C1573" s="53"/>
      <c r="D1573" s="53"/>
    </row>
    <row r="1574" spans="1:4" s="12" customFormat="1" x14ac:dyDescent="0.2">
      <c r="A1574" s="53"/>
      <c r="B1574" s="53"/>
      <c r="C1574" s="53"/>
      <c r="D1574" s="53"/>
    </row>
    <row r="1575" spans="1:4" s="12" customFormat="1" x14ac:dyDescent="0.2">
      <c r="A1575" s="53"/>
      <c r="B1575" s="53"/>
      <c r="C1575" s="53"/>
      <c r="D1575" s="53"/>
    </row>
    <row r="1576" spans="1:4" s="12" customFormat="1" x14ac:dyDescent="0.2">
      <c r="A1576" s="53"/>
      <c r="B1576" s="53"/>
      <c r="C1576" s="53"/>
      <c r="D1576" s="53"/>
    </row>
    <row r="1577" spans="1:4" s="12" customFormat="1" x14ac:dyDescent="0.2">
      <c r="A1577" s="53"/>
      <c r="B1577" s="53"/>
      <c r="C1577" s="53"/>
      <c r="D1577" s="53"/>
    </row>
    <row r="1578" spans="1:4" s="12" customFormat="1" x14ac:dyDescent="0.2">
      <c r="A1578" s="53"/>
      <c r="B1578" s="53"/>
      <c r="C1578" s="53"/>
      <c r="D1578" s="53"/>
    </row>
    <row r="1579" spans="1:4" s="12" customFormat="1" x14ac:dyDescent="0.2">
      <c r="A1579" s="53"/>
      <c r="B1579" s="53"/>
      <c r="C1579" s="53"/>
      <c r="D1579" s="53"/>
    </row>
    <row r="1580" spans="1:4" s="12" customFormat="1" x14ac:dyDescent="0.2">
      <c r="A1580" s="53"/>
      <c r="B1580" s="53"/>
      <c r="C1580" s="53"/>
      <c r="D1580" s="53"/>
    </row>
    <row r="1581" spans="1:4" s="12" customFormat="1" x14ac:dyDescent="0.2">
      <c r="A1581" s="53"/>
      <c r="B1581" s="53"/>
      <c r="C1581" s="53"/>
      <c r="D1581" s="53"/>
    </row>
    <row r="1582" spans="1:4" s="12" customFormat="1" x14ac:dyDescent="0.2">
      <c r="A1582" s="53"/>
      <c r="B1582" s="53"/>
      <c r="C1582" s="53"/>
      <c r="D1582" s="53"/>
    </row>
    <row r="1583" spans="1:4" s="12" customFormat="1" x14ac:dyDescent="0.2">
      <c r="A1583" s="53"/>
      <c r="B1583" s="53"/>
      <c r="C1583" s="53"/>
      <c r="D1583" s="53"/>
    </row>
    <row r="1584" spans="1:4" s="12" customFormat="1" x14ac:dyDescent="0.2">
      <c r="A1584" s="53"/>
      <c r="B1584" s="53"/>
      <c r="C1584" s="53"/>
      <c r="D1584" s="53"/>
    </row>
    <row r="1585" spans="1:4" s="12" customFormat="1" x14ac:dyDescent="0.2">
      <c r="A1585" s="53"/>
      <c r="B1585" s="53"/>
      <c r="C1585" s="53"/>
      <c r="D1585" s="53"/>
    </row>
    <row r="1586" spans="1:4" s="12" customFormat="1" x14ac:dyDescent="0.2">
      <c r="A1586" s="53"/>
      <c r="B1586" s="53"/>
      <c r="C1586" s="53"/>
      <c r="D1586" s="53"/>
    </row>
    <row r="1587" spans="1:4" s="12" customFormat="1" x14ac:dyDescent="0.2">
      <c r="A1587" s="53"/>
      <c r="B1587" s="53"/>
      <c r="C1587" s="53"/>
      <c r="D1587" s="53"/>
    </row>
    <row r="1588" spans="1:4" s="12" customFormat="1" x14ac:dyDescent="0.2">
      <c r="A1588" s="53"/>
      <c r="B1588" s="53"/>
      <c r="C1588" s="53"/>
      <c r="D1588" s="53"/>
    </row>
    <row r="1589" spans="1:4" s="12" customFormat="1" x14ac:dyDescent="0.2">
      <c r="A1589" s="53"/>
      <c r="B1589" s="53"/>
      <c r="C1589" s="53"/>
      <c r="D1589" s="53"/>
    </row>
    <row r="1590" spans="1:4" s="12" customFormat="1" x14ac:dyDescent="0.2">
      <c r="A1590" s="53"/>
      <c r="B1590" s="53"/>
      <c r="C1590" s="53"/>
      <c r="D1590" s="53"/>
    </row>
    <row r="1591" spans="1:4" s="12" customFormat="1" x14ac:dyDescent="0.2">
      <c r="A1591" s="53"/>
      <c r="B1591" s="53"/>
      <c r="C1591" s="53"/>
      <c r="D1591" s="53"/>
    </row>
    <row r="1592" spans="1:4" s="12" customFormat="1" x14ac:dyDescent="0.2">
      <c r="A1592" s="53"/>
      <c r="B1592" s="53"/>
      <c r="C1592" s="53"/>
      <c r="D1592" s="53"/>
    </row>
    <row r="1593" spans="1:4" s="12" customFormat="1" x14ac:dyDescent="0.2">
      <c r="A1593" s="53"/>
      <c r="B1593" s="53"/>
      <c r="C1593" s="53"/>
      <c r="D1593" s="53"/>
    </row>
    <row r="1594" spans="1:4" s="12" customFormat="1" x14ac:dyDescent="0.2">
      <c r="A1594" s="53"/>
      <c r="B1594" s="53"/>
      <c r="C1594" s="53"/>
      <c r="D1594" s="53"/>
    </row>
    <row r="1595" spans="1:4" s="12" customFormat="1" x14ac:dyDescent="0.2">
      <c r="A1595" s="53"/>
      <c r="B1595" s="53"/>
      <c r="C1595" s="53"/>
      <c r="D1595" s="53"/>
    </row>
    <row r="1596" spans="1:4" s="12" customFormat="1" x14ac:dyDescent="0.2">
      <c r="A1596" s="53"/>
      <c r="B1596" s="53"/>
      <c r="C1596" s="53"/>
      <c r="D1596" s="53"/>
    </row>
    <row r="1597" spans="1:4" s="12" customFormat="1" x14ac:dyDescent="0.2">
      <c r="A1597" s="53"/>
      <c r="B1597" s="53"/>
      <c r="C1597" s="53"/>
      <c r="D1597" s="53"/>
    </row>
    <row r="1598" spans="1:4" s="12" customFormat="1" x14ac:dyDescent="0.2">
      <c r="A1598" s="53"/>
      <c r="B1598" s="53"/>
      <c r="C1598" s="53"/>
      <c r="D1598" s="53"/>
    </row>
    <row r="1599" spans="1:4" s="12" customFormat="1" x14ac:dyDescent="0.2">
      <c r="A1599" s="53"/>
      <c r="B1599" s="53"/>
      <c r="C1599" s="53"/>
      <c r="D1599" s="53"/>
    </row>
    <row r="1600" spans="1:4" s="12" customFormat="1" x14ac:dyDescent="0.2">
      <c r="A1600" s="53"/>
      <c r="B1600" s="53"/>
      <c r="C1600" s="53"/>
      <c r="D1600" s="53"/>
    </row>
    <row r="1601" spans="1:4" s="12" customFormat="1" x14ac:dyDescent="0.2">
      <c r="A1601" s="53"/>
      <c r="B1601" s="53"/>
      <c r="C1601" s="53"/>
      <c r="D1601" s="53"/>
    </row>
    <row r="1602" spans="1:4" s="12" customFormat="1" x14ac:dyDescent="0.2">
      <c r="A1602" s="53"/>
      <c r="B1602" s="53"/>
      <c r="C1602" s="53"/>
      <c r="D1602" s="53"/>
    </row>
    <row r="1603" spans="1:4" s="12" customFormat="1" x14ac:dyDescent="0.2">
      <c r="A1603" s="53"/>
      <c r="B1603" s="53"/>
      <c r="C1603" s="53"/>
      <c r="D1603" s="53"/>
    </row>
    <row r="1604" spans="1:4" s="12" customFormat="1" x14ac:dyDescent="0.2">
      <c r="A1604" s="53"/>
      <c r="B1604" s="53"/>
      <c r="C1604" s="53"/>
      <c r="D1604" s="53"/>
    </row>
    <row r="1605" spans="1:4" s="12" customFormat="1" x14ac:dyDescent="0.2">
      <c r="A1605" s="53"/>
      <c r="B1605" s="53"/>
      <c r="C1605" s="53"/>
      <c r="D1605" s="53"/>
    </row>
    <row r="1606" spans="1:4" s="12" customFormat="1" x14ac:dyDescent="0.2">
      <c r="A1606" s="53"/>
      <c r="B1606" s="53"/>
      <c r="C1606" s="53"/>
      <c r="D1606" s="53"/>
    </row>
    <row r="1607" spans="1:4" s="12" customFormat="1" x14ac:dyDescent="0.2">
      <c r="A1607" s="53"/>
      <c r="B1607" s="53"/>
      <c r="C1607" s="53"/>
      <c r="D1607" s="53"/>
    </row>
    <row r="1608" spans="1:4" s="12" customFormat="1" x14ac:dyDescent="0.2">
      <c r="A1608" s="53"/>
      <c r="B1608" s="53"/>
      <c r="C1608" s="53"/>
      <c r="D1608" s="53"/>
    </row>
    <row r="1609" spans="1:4" s="12" customFormat="1" x14ac:dyDescent="0.2">
      <c r="A1609" s="53"/>
      <c r="B1609" s="53"/>
      <c r="C1609" s="53"/>
      <c r="D1609" s="53"/>
    </row>
    <row r="1610" spans="1:4" s="12" customFormat="1" x14ac:dyDescent="0.2">
      <c r="A1610" s="53"/>
      <c r="B1610" s="53"/>
      <c r="C1610" s="53"/>
      <c r="D1610" s="53"/>
    </row>
    <row r="1611" spans="1:4" s="12" customFormat="1" x14ac:dyDescent="0.2">
      <c r="A1611" s="53"/>
      <c r="B1611" s="53"/>
      <c r="C1611" s="53"/>
      <c r="D1611" s="53"/>
    </row>
    <row r="1612" spans="1:4" s="12" customFormat="1" x14ac:dyDescent="0.2">
      <c r="A1612" s="53"/>
      <c r="B1612" s="53"/>
      <c r="C1612" s="53"/>
      <c r="D1612" s="53"/>
    </row>
    <row r="1613" spans="1:4" s="12" customFormat="1" x14ac:dyDescent="0.2">
      <c r="A1613" s="53"/>
      <c r="B1613" s="53"/>
      <c r="C1613" s="53"/>
      <c r="D1613" s="53"/>
    </row>
    <row r="1614" spans="1:4" s="12" customFormat="1" x14ac:dyDescent="0.2">
      <c r="A1614" s="53"/>
      <c r="B1614" s="53"/>
      <c r="C1614" s="53"/>
      <c r="D1614" s="53"/>
    </row>
    <row r="1615" spans="1:4" s="12" customFormat="1" x14ac:dyDescent="0.2">
      <c r="A1615" s="53"/>
      <c r="B1615" s="53"/>
      <c r="C1615" s="53"/>
      <c r="D1615" s="53"/>
    </row>
    <row r="1616" spans="1:4" s="12" customFormat="1" x14ac:dyDescent="0.2">
      <c r="A1616" s="53"/>
      <c r="B1616" s="53"/>
      <c r="C1616" s="53"/>
      <c r="D1616" s="53"/>
    </row>
    <row r="1617" spans="1:4" s="12" customFormat="1" x14ac:dyDescent="0.2">
      <c r="A1617" s="53"/>
      <c r="B1617" s="53"/>
      <c r="C1617" s="53"/>
      <c r="D1617" s="53"/>
    </row>
    <row r="1618" spans="1:4" s="12" customFormat="1" x14ac:dyDescent="0.2">
      <c r="A1618" s="53"/>
      <c r="B1618" s="53"/>
      <c r="C1618" s="53"/>
      <c r="D1618" s="53"/>
    </row>
    <row r="1619" spans="1:4" s="12" customFormat="1" x14ac:dyDescent="0.2">
      <c r="A1619" s="53"/>
      <c r="B1619" s="53"/>
      <c r="C1619" s="53"/>
      <c r="D1619" s="53"/>
    </row>
    <row r="1620" spans="1:4" s="12" customFormat="1" x14ac:dyDescent="0.2">
      <c r="A1620" s="53"/>
      <c r="B1620" s="53"/>
      <c r="C1620" s="53"/>
      <c r="D1620" s="53"/>
    </row>
    <row r="1621" spans="1:4" s="12" customFormat="1" x14ac:dyDescent="0.2">
      <c r="A1621" s="53"/>
      <c r="B1621" s="53"/>
      <c r="C1621" s="53"/>
      <c r="D1621" s="53"/>
    </row>
    <row r="1622" spans="1:4" s="12" customFormat="1" x14ac:dyDescent="0.2">
      <c r="A1622" s="53"/>
      <c r="B1622" s="53"/>
      <c r="C1622" s="53"/>
      <c r="D1622" s="53"/>
    </row>
    <row r="1623" spans="1:4" s="12" customFormat="1" x14ac:dyDescent="0.2">
      <c r="A1623" s="53"/>
      <c r="B1623" s="53"/>
      <c r="C1623" s="53"/>
      <c r="D1623" s="53"/>
    </row>
    <row r="1624" spans="1:4" s="12" customFormat="1" x14ac:dyDescent="0.2">
      <c r="A1624" s="53"/>
      <c r="B1624" s="53"/>
      <c r="C1624" s="53"/>
      <c r="D1624" s="53"/>
    </row>
    <row r="1625" spans="1:4" s="12" customFormat="1" x14ac:dyDescent="0.2">
      <c r="A1625" s="53"/>
      <c r="B1625" s="53"/>
      <c r="C1625" s="53"/>
      <c r="D1625" s="53"/>
    </row>
    <row r="1626" spans="1:4" s="12" customFormat="1" x14ac:dyDescent="0.2">
      <c r="A1626" s="53"/>
      <c r="B1626" s="53"/>
      <c r="C1626" s="53"/>
      <c r="D1626" s="53"/>
    </row>
    <row r="1627" spans="1:4" s="12" customFormat="1" x14ac:dyDescent="0.2">
      <c r="A1627" s="53"/>
      <c r="B1627" s="53"/>
      <c r="C1627" s="53"/>
      <c r="D1627" s="53"/>
    </row>
    <row r="1628" spans="1:4" s="12" customFormat="1" x14ac:dyDescent="0.2">
      <c r="A1628" s="53"/>
      <c r="B1628" s="53"/>
      <c r="C1628" s="53"/>
      <c r="D1628" s="53"/>
    </row>
    <row r="1629" spans="1:4" s="12" customFormat="1" x14ac:dyDescent="0.2">
      <c r="A1629" s="53"/>
      <c r="B1629" s="53"/>
      <c r="C1629" s="53"/>
      <c r="D1629" s="53"/>
    </row>
    <row r="1630" spans="1:4" s="12" customFormat="1" x14ac:dyDescent="0.2">
      <c r="A1630" s="53"/>
      <c r="B1630" s="53"/>
      <c r="C1630" s="53"/>
      <c r="D1630" s="53"/>
    </row>
    <row r="1631" spans="1:4" s="12" customFormat="1" x14ac:dyDescent="0.2">
      <c r="A1631" s="53"/>
      <c r="B1631" s="53"/>
      <c r="C1631" s="53"/>
      <c r="D1631" s="53"/>
    </row>
    <row r="1632" spans="1:4" s="12" customFormat="1" x14ac:dyDescent="0.2">
      <c r="A1632" s="53"/>
      <c r="B1632" s="53"/>
      <c r="C1632" s="53"/>
      <c r="D1632" s="53"/>
    </row>
    <row r="1633" spans="1:4" s="12" customFormat="1" x14ac:dyDescent="0.2">
      <c r="A1633" s="53"/>
      <c r="B1633" s="53"/>
      <c r="C1633" s="53"/>
      <c r="D1633" s="53"/>
    </row>
    <row r="1634" spans="1:4" s="12" customFormat="1" x14ac:dyDescent="0.2">
      <c r="A1634" s="53"/>
      <c r="B1634" s="53"/>
      <c r="C1634" s="53"/>
      <c r="D1634" s="53"/>
    </row>
    <row r="1635" spans="1:4" s="12" customFormat="1" x14ac:dyDescent="0.2">
      <c r="A1635" s="53"/>
      <c r="B1635" s="53"/>
      <c r="C1635" s="53"/>
      <c r="D1635" s="53"/>
    </row>
    <row r="1636" spans="1:4" s="12" customFormat="1" x14ac:dyDescent="0.2">
      <c r="A1636" s="53"/>
      <c r="B1636" s="53"/>
      <c r="C1636" s="53"/>
      <c r="D1636" s="53"/>
    </row>
    <row r="1637" spans="1:4" s="12" customFormat="1" x14ac:dyDescent="0.2">
      <c r="A1637" s="53"/>
      <c r="B1637" s="53"/>
      <c r="C1637" s="53"/>
      <c r="D1637" s="53"/>
    </row>
    <row r="1638" spans="1:4" s="12" customFormat="1" x14ac:dyDescent="0.2">
      <c r="A1638" s="53"/>
      <c r="B1638" s="53"/>
      <c r="C1638" s="53"/>
      <c r="D1638" s="53"/>
    </row>
    <row r="1639" spans="1:4" s="12" customFormat="1" x14ac:dyDescent="0.2">
      <c r="A1639" s="53"/>
      <c r="B1639" s="53"/>
      <c r="C1639" s="53"/>
      <c r="D1639" s="53"/>
    </row>
    <row r="1640" spans="1:4" s="12" customFormat="1" x14ac:dyDescent="0.2">
      <c r="A1640" s="53"/>
      <c r="B1640" s="53"/>
      <c r="C1640" s="53"/>
      <c r="D1640" s="53"/>
    </row>
    <row r="1641" spans="1:4" s="12" customFormat="1" x14ac:dyDescent="0.2">
      <c r="A1641" s="53"/>
      <c r="B1641" s="53"/>
      <c r="C1641" s="53"/>
      <c r="D1641" s="53"/>
    </row>
    <row r="1642" spans="1:4" s="12" customFormat="1" x14ac:dyDescent="0.2">
      <c r="A1642" s="53"/>
      <c r="B1642" s="53"/>
      <c r="C1642" s="53"/>
      <c r="D1642" s="53"/>
    </row>
    <row r="1643" spans="1:4" s="12" customFormat="1" x14ac:dyDescent="0.2">
      <c r="A1643" s="53"/>
      <c r="B1643" s="53"/>
      <c r="C1643" s="53"/>
      <c r="D1643" s="53"/>
    </row>
    <row r="1644" spans="1:4" s="12" customFormat="1" x14ac:dyDescent="0.2">
      <c r="A1644" s="53"/>
      <c r="B1644" s="53"/>
      <c r="C1644" s="53"/>
      <c r="D1644" s="53"/>
    </row>
    <row r="1645" spans="1:4" s="12" customFormat="1" x14ac:dyDescent="0.2">
      <c r="A1645" s="53"/>
      <c r="B1645" s="53"/>
      <c r="C1645" s="53"/>
      <c r="D1645" s="53"/>
    </row>
    <row r="1646" spans="1:4" s="12" customFormat="1" x14ac:dyDescent="0.2">
      <c r="A1646" s="53"/>
      <c r="B1646" s="53"/>
      <c r="C1646" s="53"/>
      <c r="D1646" s="53"/>
    </row>
    <row r="1647" spans="1:4" s="12" customFormat="1" x14ac:dyDescent="0.2">
      <c r="A1647" s="53"/>
      <c r="B1647" s="53"/>
      <c r="C1647" s="53"/>
      <c r="D1647" s="53"/>
    </row>
    <row r="1648" spans="1:4" s="12" customFormat="1" x14ac:dyDescent="0.2">
      <c r="A1648" s="53"/>
      <c r="B1648" s="53"/>
      <c r="C1648" s="53"/>
      <c r="D1648" s="53"/>
    </row>
    <row r="1649" spans="1:4" s="12" customFormat="1" x14ac:dyDescent="0.2">
      <c r="A1649" s="53"/>
      <c r="B1649" s="53"/>
      <c r="C1649" s="53"/>
      <c r="D1649" s="53"/>
    </row>
    <row r="1650" spans="1:4" s="12" customFormat="1" x14ac:dyDescent="0.2">
      <c r="A1650" s="53"/>
      <c r="B1650" s="53"/>
      <c r="C1650" s="53"/>
      <c r="D1650" s="53"/>
    </row>
    <row r="1651" spans="1:4" s="12" customFormat="1" x14ac:dyDescent="0.2">
      <c r="A1651" s="53"/>
      <c r="B1651" s="53"/>
      <c r="C1651" s="53"/>
      <c r="D1651" s="53"/>
    </row>
    <row r="1652" spans="1:4" s="12" customFormat="1" x14ac:dyDescent="0.2">
      <c r="A1652" s="53"/>
      <c r="B1652" s="53"/>
      <c r="C1652" s="53"/>
      <c r="D1652" s="53"/>
    </row>
    <row r="1653" spans="1:4" s="12" customFormat="1" x14ac:dyDescent="0.2">
      <c r="A1653" s="53"/>
      <c r="B1653" s="53"/>
      <c r="C1653" s="53"/>
      <c r="D1653" s="53"/>
    </row>
    <row r="1654" spans="1:4" s="12" customFormat="1" x14ac:dyDescent="0.2">
      <c r="A1654" s="53"/>
      <c r="B1654" s="53"/>
      <c r="C1654" s="53"/>
      <c r="D1654" s="53"/>
    </row>
    <row r="1655" spans="1:4" s="12" customFormat="1" x14ac:dyDescent="0.2">
      <c r="A1655" s="53"/>
      <c r="B1655" s="53"/>
      <c r="C1655" s="53"/>
      <c r="D1655" s="53"/>
    </row>
    <row r="1656" spans="1:4" s="12" customFormat="1" x14ac:dyDescent="0.2">
      <c r="A1656" s="53"/>
      <c r="B1656" s="53"/>
      <c r="C1656" s="53"/>
      <c r="D1656" s="53"/>
    </row>
    <row r="1657" spans="1:4" s="12" customFormat="1" x14ac:dyDescent="0.2">
      <c r="A1657" s="53"/>
      <c r="B1657" s="53"/>
      <c r="C1657" s="53"/>
      <c r="D1657" s="53"/>
    </row>
    <row r="1658" spans="1:4" s="12" customFormat="1" x14ac:dyDescent="0.2">
      <c r="A1658" s="53"/>
      <c r="B1658" s="53"/>
      <c r="C1658" s="53"/>
      <c r="D1658" s="53"/>
    </row>
    <row r="1659" spans="1:4" s="12" customFormat="1" x14ac:dyDescent="0.2">
      <c r="A1659" s="53"/>
      <c r="B1659" s="53"/>
      <c r="C1659" s="53"/>
      <c r="D1659" s="53"/>
    </row>
    <row r="1660" spans="1:4" s="12" customFormat="1" x14ac:dyDescent="0.2">
      <c r="A1660" s="53"/>
      <c r="B1660" s="53"/>
      <c r="C1660" s="53"/>
      <c r="D1660" s="53"/>
    </row>
    <row r="1661" spans="1:4" s="12" customFormat="1" x14ac:dyDescent="0.2">
      <c r="A1661" s="53"/>
      <c r="B1661" s="53"/>
      <c r="C1661" s="53"/>
      <c r="D1661" s="53"/>
    </row>
    <row r="1662" spans="1:4" s="12" customFormat="1" x14ac:dyDescent="0.2">
      <c r="A1662" s="53"/>
      <c r="B1662" s="53"/>
      <c r="C1662" s="53"/>
      <c r="D1662" s="53"/>
    </row>
    <row r="1663" spans="1:4" s="12" customFormat="1" x14ac:dyDescent="0.2">
      <c r="A1663" s="53"/>
      <c r="B1663" s="53"/>
      <c r="C1663" s="53"/>
      <c r="D1663" s="53"/>
    </row>
    <row r="1664" spans="1:4" s="12" customFormat="1" x14ac:dyDescent="0.2">
      <c r="A1664" s="53"/>
      <c r="B1664" s="53"/>
      <c r="C1664" s="53"/>
      <c r="D1664" s="53"/>
    </row>
    <row r="1665" spans="1:4" s="12" customFormat="1" x14ac:dyDescent="0.2">
      <c r="A1665" s="53"/>
      <c r="B1665" s="53"/>
      <c r="C1665" s="53"/>
      <c r="D1665" s="53"/>
    </row>
    <row r="1666" spans="1:4" s="12" customFormat="1" x14ac:dyDescent="0.2">
      <c r="A1666" s="53"/>
      <c r="B1666" s="53"/>
      <c r="C1666" s="53"/>
      <c r="D1666" s="53"/>
    </row>
    <row r="1667" spans="1:4" s="12" customFormat="1" x14ac:dyDescent="0.2">
      <c r="A1667" s="53"/>
      <c r="B1667" s="53"/>
      <c r="C1667" s="53"/>
      <c r="D1667" s="53"/>
    </row>
    <row r="1668" spans="1:4" s="12" customFormat="1" x14ac:dyDescent="0.2">
      <c r="A1668" s="53"/>
      <c r="B1668" s="53"/>
      <c r="C1668" s="53"/>
      <c r="D1668" s="53"/>
    </row>
    <row r="1669" spans="1:4" s="12" customFormat="1" x14ac:dyDescent="0.2">
      <c r="A1669" s="53"/>
      <c r="B1669" s="53"/>
      <c r="C1669" s="53"/>
      <c r="D1669" s="53"/>
    </row>
    <row r="1670" spans="1:4" s="12" customFormat="1" x14ac:dyDescent="0.2">
      <c r="A1670" s="53"/>
      <c r="B1670" s="53"/>
      <c r="C1670" s="53"/>
      <c r="D1670" s="53"/>
    </row>
    <row r="1671" spans="1:4" s="12" customFormat="1" x14ac:dyDescent="0.2">
      <c r="A1671" s="53"/>
      <c r="B1671" s="53"/>
      <c r="C1671" s="53"/>
      <c r="D1671" s="53"/>
    </row>
    <row r="1672" spans="1:4" s="12" customFormat="1" x14ac:dyDescent="0.2">
      <c r="A1672" s="53"/>
      <c r="B1672" s="53"/>
      <c r="C1672" s="53"/>
      <c r="D1672" s="53"/>
    </row>
    <row r="1673" spans="1:4" s="12" customFormat="1" x14ac:dyDescent="0.2">
      <c r="A1673" s="53"/>
      <c r="B1673" s="53"/>
      <c r="C1673" s="53"/>
      <c r="D1673" s="53"/>
    </row>
    <row r="1674" spans="1:4" s="12" customFormat="1" x14ac:dyDescent="0.2">
      <c r="A1674" s="53"/>
      <c r="B1674" s="53"/>
      <c r="C1674" s="53"/>
      <c r="D1674" s="53"/>
    </row>
    <row r="1675" spans="1:4" s="12" customFormat="1" x14ac:dyDescent="0.2">
      <c r="A1675" s="53"/>
      <c r="B1675" s="53"/>
      <c r="C1675" s="53"/>
      <c r="D1675" s="53"/>
    </row>
    <row r="1676" spans="1:4" s="12" customFormat="1" x14ac:dyDescent="0.2">
      <c r="A1676" s="53"/>
      <c r="B1676" s="53"/>
      <c r="C1676" s="53"/>
      <c r="D1676" s="53"/>
    </row>
    <row r="1677" spans="1:4" s="12" customFormat="1" x14ac:dyDescent="0.2">
      <c r="A1677" s="53"/>
      <c r="B1677" s="53"/>
      <c r="C1677" s="53"/>
      <c r="D1677" s="53"/>
    </row>
    <row r="1678" spans="1:4" s="12" customFormat="1" x14ac:dyDescent="0.2">
      <c r="A1678" s="53"/>
      <c r="B1678" s="53"/>
      <c r="C1678" s="53"/>
      <c r="D1678" s="53"/>
    </row>
    <row r="1679" spans="1:4" s="12" customFormat="1" x14ac:dyDescent="0.2">
      <c r="A1679" s="53"/>
      <c r="B1679" s="53"/>
      <c r="C1679" s="53"/>
      <c r="D1679" s="53"/>
    </row>
    <row r="1680" spans="1:4" s="12" customFormat="1" x14ac:dyDescent="0.2">
      <c r="A1680" s="53"/>
      <c r="B1680" s="53"/>
      <c r="C1680" s="53"/>
      <c r="D1680" s="53"/>
    </row>
    <row r="1681" spans="1:4" s="12" customFormat="1" x14ac:dyDescent="0.2">
      <c r="A1681" s="53"/>
      <c r="B1681" s="53"/>
      <c r="C1681" s="53"/>
      <c r="D1681" s="53"/>
    </row>
    <row r="1682" spans="1:4" s="12" customFormat="1" x14ac:dyDescent="0.2">
      <c r="A1682" s="53"/>
      <c r="B1682" s="53"/>
      <c r="C1682" s="53"/>
      <c r="D1682" s="53"/>
    </row>
    <row r="1683" spans="1:4" s="12" customFormat="1" x14ac:dyDescent="0.2">
      <c r="A1683" s="53"/>
      <c r="B1683" s="53"/>
      <c r="C1683" s="53"/>
      <c r="D1683" s="53"/>
    </row>
    <row r="1684" spans="1:4" s="12" customFormat="1" x14ac:dyDescent="0.2">
      <c r="A1684" s="53"/>
      <c r="B1684" s="53"/>
      <c r="C1684" s="53"/>
      <c r="D1684" s="53"/>
    </row>
    <row r="1685" spans="1:4" s="12" customFormat="1" x14ac:dyDescent="0.2">
      <c r="A1685" s="53"/>
      <c r="B1685" s="53"/>
      <c r="C1685" s="53"/>
      <c r="D1685" s="53"/>
    </row>
    <row r="1686" spans="1:4" s="12" customFormat="1" x14ac:dyDescent="0.2">
      <c r="A1686" s="53"/>
      <c r="B1686" s="53"/>
      <c r="C1686" s="53"/>
      <c r="D1686" s="53"/>
    </row>
    <row r="1687" spans="1:4" s="12" customFormat="1" x14ac:dyDescent="0.2">
      <c r="A1687" s="53"/>
      <c r="B1687" s="53"/>
      <c r="C1687" s="53"/>
      <c r="D1687" s="53"/>
    </row>
    <row r="1688" spans="1:4" s="12" customFormat="1" x14ac:dyDescent="0.2">
      <c r="A1688" s="53"/>
      <c r="B1688" s="53"/>
      <c r="C1688" s="53"/>
      <c r="D1688" s="53"/>
    </row>
    <row r="1689" spans="1:4" s="12" customFormat="1" x14ac:dyDescent="0.2">
      <c r="A1689" s="53"/>
      <c r="B1689" s="53"/>
      <c r="C1689" s="53"/>
      <c r="D1689" s="53"/>
    </row>
    <row r="1690" spans="1:4" s="12" customFormat="1" x14ac:dyDescent="0.2">
      <c r="A1690" s="53"/>
      <c r="B1690" s="53"/>
      <c r="C1690" s="53"/>
      <c r="D1690" s="53"/>
    </row>
    <row r="1691" spans="1:4" s="12" customFormat="1" x14ac:dyDescent="0.2">
      <c r="A1691" s="53"/>
      <c r="B1691" s="53"/>
      <c r="C1691" s="53"/>
      <c r="D1691" s="53"/>
    </row>
    <row r="1692" spans="1:4" s="12" customFormat="1" x14ac:dyDescent="0.2">
      <c r="A1692" s="53"/>
      <c r="B1692" s="53"/>
      <c r="C1692" s="53"/>
      <c r="D1692" s="53"/>
    </row>
    <row r="1693" spans="1:4" s="12" customFormat="1" x14ac:dyDescent="0.2">
      <c r="A1693" s="53"/>
      <c r="B1693" s="53"/>
      <c r="C1693" s="53"/>
      <c r="D1693" s="53"/>
    </row>
    <row r="1694" spans="1:4" s="12" customFormat="1" x14ac:dyDescent="0.2">
      <c r="A1694" s="53"/>
      <c r="B1694" s="53"/>
      <c r="C1694" s="53"/>
      <c r="D1694" s="53"/>
    </row>
    <row r="1695" spans="1:4" s="12" customFormat="1" x14ac:dyDescent="0.2">
      <c r="A1695" s="53"/>
      <c r="B1695" s="53"/>
      <c r="C1695" s="53"/>
      <c r="D1695" s="53"/>
    </row>
    <row r="1696" spans="1:4" s="12" customFormat="1" x14ac:dyDescent="0.2">
      <c r="A1696" s="53"/>
      <c r="B1696" s="53"/>
      <c r="C1696" s="53"/>
      <c r="D1696" s="53"/>
    </row>
    <row r="1697" spans="1:4" s="12" customFormat="1" x14ac:dyDescent="0.2">
      <c r="A1697" s="53"/>
      <c r="B1697" s="53"/>
      <c r="C1697" s="53"/>
      <c r="D1697" s="53"/>
    </row>
    <row r="1698" spans="1:4" s="12" customFormat="1" x14ac:dyDescent="0.2">
      <c r="A1698" s="53"/>
      <c r="B1698" s="53"/>
      <c r="C1698" s="53"/>
      <c r="D1698" s="53"/>
    </row>
    <row r="1699" spans="1:4" s="12" customFormat="1" x14ac:dyDescent="0.2">
      <c r="A1699" s="53"/>
      <c r="B1699" s="53"/>
      <c r="C1699" s="53"/>
      <c r="D1699" s="53"/>
    </row>
    <row r="1700" spans="1:4" s="12" customFormat="1" x14ac:dyDescent="0.2">
      <c r="A1700" s="53"/>
      <c r="B1700" s="53"/>
      <c r="C1700" s="53"/>
      <c r="D1700" s="53"/>
    </row>
    <row r="1701" spans="1:4" s="12" customFormat="1" x14ac:dyDescent="0.2">
      <c r="A1701" s="53"/>
      <c r="B1701" s="53"/>
      <c r="C1701" s="53"/>
      <c r="D1701" s="53"/>
    </row>
    <row r="1702" spans="1:4" s="12" customFormat="1" x14ac:dyDescent="0.2">
      <c r="A1702" s="53"/>
      <c r="B1702" s="53"/>
      <c r="C1702" s="53"/>
      <c r="D1702" s="53"/>
    </row>
    <row r="1703" spans="1:4" s="12" customFormat="1" x14ac:dyDescent="0.2">
      <c r="A1703" s="53"/>
      <c r="B1703" s="53"/>
      <c r="C1703" s="53"/>
      <c r="D1703" s="53"/>
    </row>
    <row r="1704" spans="1:4" s="12" customFormat="1" x14ac:dyDescent="0.2">
      <c r="A1704" s="53"/>
      <c r="B1704" s="53"/>
      <c r="C1704" s="53"/>
      <c r="D1704" s="53"/>
    </row>
    <row r="1705" spans="1:4" s="12" customFormat="1" x14ac:dyDescent="0.2">
      <c r="A1705" s="53"/>
      <c r="B1705" s="53"/>
      <c r="C1705" s="53"/>
      <c r="D1705" s="53"/>
    </row>
    <row r="1706" spans="1:4" s="12" customFormat="1" x14ac:dyDescent="0.2">
      <c r="A1706" s="53"/>
      <c r="B1706" s="53"/>
      <c r="C1706" s="53"/>
      <c r="D1706" s="53"/>
    </row>
    <row r="1707" spans="1:4" s="12" customFormat="1" x14ac:dyDescent="0.2">
      <c r="A1707" s="53"/>
      <c r="B1707" s="53"/>
      <c r="C1707" s="53"/>
      <c r="D1707" s="53"/>
    </row>
    <row r="1708" spans="1:4" s="12" customFormat="1" x14ac:dyDescent="0.2">
      <c r="A1708" s="53"/>
      <c r="B1708" s="53"/>
      <c r="C1708" s="53"/>
      <c r="D1708" s="53"/>
    </row>
    <row r="1709" spans="1:4" s="12" customFormat="1" x14ac:dyDescent="0.2">
      <c r="A1709" s="53"/>
      <c r="B1709" s="53"/>
      <c r="C1709" s="53"/>
      <c r="D1709" s="53"/>
    </row>
    <row r="1710" spans="1:4" s="12" customFormat="1" x14ac:dyDescent="0.2">
      <c r="A1710" s="53"/>
      <c r="B1710" s="53"/>
      <c r="C1710" s="53"/>
      <c r="D1710" s="53"/>
    </row>
    <row r="1711" spans="1:4" s="12" customFormat="1" x14ac:dyDescent="0.2">
      <c r="A1711" s="53"/>
      <c r="B1711" s="53"/>
      <c r="C1711" s="53"/>
      <c r="D1711" s="53"/>
    </row>
    <row r="1712" spans="1:4" s="12" customFormat="1" x14ac:dyDescent="0.2">
      <c r="A1712" s="53"/>
      <c r="B1712" s="53"/>
      <c r="C1712" s="53"/>
      <c r="D1712" s="53"/>
    </row>
    <row r="1713" spans="1:4" s="12" customFormat="1" x14ac:dyDescent="0.2">
      <c r="A1713" s="53"/>
      <c r="B1713" s="53"/>
      <c r="C1713" s="53"/>
      <c r="D1713" s="53"/>
    </row>
    <row r="1714" spans="1:4" s="12" customFormat="1" x14ac:dyDescent="0.2">
      <c r="A1714" s="53"/>
      <c r="B1714" s="53"/>
      <c r="C1714" s="53"/>
      <c r="D1714" s="53"/>
    </row>
    <row r="1715" spans="1:4" s="12" customFormat="1" x14ac:dyDescent="0.2">
      <c r="A1715" s="53"/>
      <c r="B1715" s="53"/>
      <c r="C1715" s="53"/>
      <c r="D1715" s="53"/>
    </row>
    <row r="1716" spans="1:4" s="12" customFormat="1" x14ac:dyDescent="0.2">
      <c r="A1716" s="53"/>
      <c r="B1716" s="53"/>
      <c r="C1716" s="53"/>
      <c r="D1716" s="53"/>
    </row>
    <row r="1717" spans="1:4" s="12" customFormat="1" x14ac:dyDescent="0.2">
      <c r="A1717" s="53"/>
      <c r="B1717" s="53"/>
      <c r="C1717" s="53"/>
      <c r="D1717" s="53"/>
    </row>
    <row r="1718" spans="1:4" s="12" customFormat="1" x14ac:dyDescent="0.2">
      <c r="A1718" s="53"/>
      <c r="B1718" s="53"/>
      <c r="C1718" s="53"/>
      <c r="D1718" s="53"/>
    </row>
    <row r="1719" spans="1:4" s="12" customFormat="1" x14ac:dyDescent="0.2">
      <c r="A1719" s="53"/>
      <c r="B1719" s="53"/>
      <c r="C1719" s="53"/>
      <c r="D1719" s="53"/>
    </row>
    <row r="1720" spans="1:4" s="12" customFormat="1" x14ac:dyDescent="0.2">
      <c r="A1720" s="53"/>
      <c r="B1720" s="53"/>
      <c r="C1720" s="53"/>
      <c r="D1720" s="53"/>
    </row>
    <row r="1721" spans="1:4" s="12" customFormat="1" x14ac:dyDescent="0.2">
      <c r="A1721" s="53"/>
      <c r="B1721" s="53"/>
      <c r="C1721" s="53"/>
      <c r="D1721" s="53"/>
    </row>
    <row r="1722" spans="1:4" s="12" customFormat="1" x14ac:dyDescent="0.2">
      <c r="A1722" s="53"/>
      <c r="B1722" s="53"/>
      <c r="C1722" s="53"/>
      <c r="D1722" s="53"/>
    </row>
    <row r="1723" spans="1:4" s="12" customFormat="1" x14ac:dyDescent="0.2">
      <c r="A1723" s="53"/>
      <c r="B1723" s="53"/>
      <c r="C1723" s="53"/>
      <c r="D1723" s="53"/>
    </row>
    <row r="1724" spans="1:4" s="12" customFormat="1" x14ac:dyDescent="0.2">
      <c r="A1724" s="53"/>
      <c r="B1724" s="53"/>
      <c r="C1724" s="53"/>
      <c r="D1724" s="53"/>
    </row>
    <row r="1725" spans="1:4" s="12" customFormat="1" x14ac:dyDescent="0.2">
      <c r="A1725" s="53"/>
      <c r="B1725" s="53"/>
      <c r="C1725" s="53"/>
      <c r="D1725" s="53"/>
    </row>
    <row r="1726" spans="1:4" s="12" customFormat="1" x14ac:dyDescent="0.2">
      <c r="A1726" s="53"/>
      <c r="B1726" s="53"/>
      <c r="C1726" s="53"/>
      <c r="D1726" s="53"/>
    </row>
    <row r="1727" spans="1:4" s="12" customFormat="1" x14ac:dyDescent="0.2">
      <c r="A1727" s="53"/>
      <c r="B1727" s="53"/>
      <c r="C1727" s="53"/>
      <c r="D1727" s="53"/>
    </row>
    <row r="1728" spans="1:4" s="12" customFormat="1" x14ac:dyDescent="0.2">
      <c r="A1728" s="53"/>
      <c r="B1728" s="53"/>
      <c r="C1728" s="53"/>
      <c r="D1728" s="53"/>
    </row>
    <row r="1729" spans="1:4" s="12" customFormat="1" x14ac:dyDescent="0.2">
      <c r="A1729" s="53"/>
      <c r="B1729" s="53"/>
      <c r="C1729" s="53"/>
      <c r="D1729" s="53"/>
    </row>
    <row r="1730" spans="1:4" s="12" customFormat="1" x14ac:dyDescent="0.2">
      <c r="A1730" s="53"/>
      <c r="B1730" s="53"/>
      <c r="C1730" s="53"/>
      <c r="D1730" s="53"/>
    </row>
    <row r="1731" spans="1:4" s="12" customFormat="1" x14ac:dyDescent="0.2">
      <c r="A1731" s="53"/>
      <c r="B1731" s="53"/>
      <c r="C1731" s="53"/>
      <c r="D1731" s="53"/>
    </row>
    <row r="1732" spans="1:4" s="12" customFormat="1" x14ac:dyDescent="0.2">
      <c r="A1732" s="53"/>
      <c r="B1732" s="53"/>
      <c r="C1732" s="53"/>
      <c r="D1732" s="53"/>
    </row>
    <row r="1733" spans="1:4" s="12" customFormat="1" x14ac:dyDescent="0.2">
      <c r="A1733" s="53"/>
      <c r="B1733" s="53"/>
      <c r="C1733" s="53"/>
      <c r="D1733" s="53"/>
    </row>
    <row r="1734" spans="1:4" s="12" customFormat="1" x14ac:dyDescent="0.2">
      <c r="A1734" s="53"/>
      <c r="B1734" s="53"/>
      <c r="C1734" s="53"/>
      <c r="D1734" s="53"/>
    </row>
    <row r="1735" spans="1:4" s="12" customFormat="1" x14ac:dyDescent="0.2">
      <c r="A1735" s="53"/>
      <c r="B1735" s="53"/>
      <c r="C1735" s="53"/>
      <c r="D1735" s="53"/>
    </row>
    <row r="1736" spans="1:4" s="12" customFormat="1" x14ac:dyDescent="0.2">
      <c r="A1736" s="53"/>
      <c r="B1736" s="53"/>
      <c r="C1736" s="53"/>
      <c r="D1736" s="53"/>
    </row>
    <row r="1737" spans="1:4" s="12" customFormat="1" x14ac:dyDescent="0.2">
      <c r="A1737" s="53"/>
      <c r="B1737" s="53"/>
      <c r="C1737" s="53"/>
      <c r="D1737" s="53"/>
    </row>
    <row r="1738" spans="1:4" s="12" customFormat="1" x14ac:dyDescent="0.2">
      <c r="A1738" s="53"/>
      <c r="B1738" s="53"/>
      <c r="C1738" s="53"/>
      <c r="D1738" s="53"/>
    </row>
    <row r="1739" spans="1:4" s="12" customFormat="1" x14ac:dyDescent="0.2">
      <c r="A1739" s="53"/>
      <c r="B1739" s="53"/>
      <c r="C1739" s="53"/>
      <c r="D1739" s="53"/>
    </row>
    <row r="1740" spans="1:4" s="12" customFormat="1" x14ac:dyDescent="0.2">
      <c r="A1740" s="53"/>
      <c r="B1740" s="53"/>
      <c r="C1740" s="53"/>
      <c r="D1740" s="53"/>
    </row>
    <row r="1741" spans="1:4" s="12" customFormat="1" x14ac:dyDescent="0.2">
      <c r="A1741" s="53"/>
      <c r="B1741" s="53"/>
      <c r="C1741" s="53"/>
      <c r="D1741" s="53"/>
    </row>
    <row r="1742" spans="1:4" s="12" customFormat="1" x14ac:dyDescent="0.2">
      <c r="A1742" s="53"/>
      <c r="B1742" s="53"/>
      <c r="C1742" s="53"/>
      <c r="D1742" s="53"/>
    </row>
    <row r="1743" spans="1:4" s="12" customFormat="1" x14ac:dyDescent="0.2">
      <c r="A1743" s="53"/>
      <c r="B1743" s="53"/>
      <c r="C1743" s="53"/>
      <c r="D1743" s="53"/>
    </row>
    <row r="1744" spans="1:4" s="12" customFormat="1" x14ac:dyDescent="0.2">
      <c r="A1744" s="53"/>
      <c r="B1744" s="53"/>
      <c r="C1744" s="53"/>
      <c r="D1744" s="53"/>
    </row>
    <row r="1745" spans="1:4" s="12" customFormat="1" x14ac:dyDescent="0.2">
      <c r="A1745" s="53"/>
      <c r="B1745" s="53"/>
      <c r="C1745" s="53"/>
      <c r="D1745" s="53"/>
    </row>
    <row r="1746" spans="1:4" s="12" customFormat="1" x14ac:dyDescent="0.2">
      <c r="A1746" s="53"/>
      <c r="B1746" s="53"/>
      <c r="C1746" s="53"/>
      <c r="D1746" s="53"/>
    </row>
    <row r="1747" spans="1:4" s="12" customFormat="1" x14ac:dyDescent="0.2">
      <c r="A1747" s="53"/>
      <c r="B1747" s="53"/>
      <c r="C1747" s="53"/>
      <c r="D1747" s="53"/>
    </row>
    <row r="1748" spans="1:4" s="12" customFormat="1" x14ac:dyDescent="0.2">
      <c r="A1748" s="53"/>
      <c r="B1748" s="53"/>
      <c r="C1748" s="53"/>
      <c r="D1748" s="53"/>
    </row>
    <row r="1749" spans="1:4" s="12" customFormat="1" x14ac:dyDescent="0.2">
      <c r="A1749" s="53"/>
      <c r="B1749" s="53"/>
      <c r="C1749" s="53"/>
      <c r="D1749" s="53"/>
    </row>
    <row r="1750" spans="1:4" s="12" customFormat="1" x14ac:dyDescent="0.2">
      <c r="A1750" s="53"/>
      <c r="B1750" s="53"/>
      <c r="C1750" s="53"/>
      <c r="D1750" s="53"/>
    </row>
    <row r="1751" spans="1:4" s="12" customFormat="1" x14ac:dyDescent="0.2">
      <c r="A1751" s="53"/>
      <c r="B1751" s="53"/>
      <c r="C1751" s="53"/>
      <c r="D1751" s="53"/>
    </row>
    <row r="1752" spans="1:4" s="12" customFormat="1" x14ac:dyDescent="0.2">
      <c r="A1752" s="53"/>
      <c r="B1752" s="53"/>
      <c r="C1752" s="53"/>
      <c r="D1752" s="53"/>
    </row>
    <row r="1753" spans="1:4" s="12" customFormat="1" x14ac:dyDescent="0.2">
      <c r="A1753" s="53"/>
      <c r="B1753" s="53"/>
      <c r="C1753" s="53"/>
      <c r="D1753" s="53"/>
    </row>
    <row r="1754" spans="1:4" s="12" customFormat="1" x14ac:dyDescent="0.2">
      <c r="A1754" s="53"/>
      <c r="B1754" s="53"/>
      <c r="C1754" s="53"/>
      <c r="D1754" s="53"/>
    </row>
    <row r="1755" spans="1:4" s="12" customFormat="1" x14ac:dyDescent="0.2">
      <c r="A1755" s="53"/>
      <c r="B1755" s="53"/>
      <c r="C1755" s="53"/>
      <c r="D1755" s="53"/>
    </row>
    <row r="1756" spans="1:4" s="12" customFormat="1" x14ac:dyDescent="0.2">
      <c r="A1756" s="53"/>
      <c r="B1756" s="53"/>
      <c r="C1756" s="53"/>
      <c r="D1756" s="53"/>
    </row>
    <row r="1757" spans="1:4" s="12" customFormat="1" x14ac:dyDescent="0.2">
      <c r="A1757" s="53"/>
      <c r="B1757" s="53"/>
      <c r="C1757" s="53"/>
      <c r="D1757" s="53"/>
    </row>
    <row r="1758" spans="1:4" s="12" customFormat="1" x14ac:dyDescent="0.2">
      <c r="A1758" s="53"/>
      <c r="B1758" s="53"/>
      <c r="C1758" s="53"/>
      <c r="D1758" s="53"/>
    </row>
    <row r="1759" spans="1:4" s="12" customFormat="1" x14ac:dyDescent="0.2">
      <c r="A1759" s="53"/>
      <c r="B1759" s="53"/>
      <c r="C1759" s="53"/>
      <c r="D1759" s="53"/>
    </row>
    <row r="1760" spans="1:4" s="12" customFormat="1" x14ac:dyDescent="0.2">
      <c r="A1760" s="53"/>
      <c r="B1760" s="53"/>
      <c r="C1760" s="53"/>
      <c r="D1760" s="53"/>
    </row>
    <row r="1761" spans="1:4" s="12" customFormat="1" x14ac:dyDescent="0.2">
      <c r="A1761" s="53"/>
      <c r="B1761" s="53"/>
      <c r="C1761" s="53"/>
      <c r="D1761" s="53"/>
    </row>
    <row r="1762" spans="1:4" s="12" customFormat="1" x14ac:dyDescent="0.2">
      <c r="A1762" s="53"/>
      <c r="B1762" s="53"/>
      <c r="C1762" s="53"/>
      <c r="D1762" s="53"/>
    </row>
    <row r="1763" spans="1:4" s="12" customFormat="1" x14ac:dyDescent="0.2">
      <c r="A1763" s="53"/>
      <c r="B1763" s="53"/>
      <c r="C1763" s="53"/>
      <c r="D1763" s="53"/>
    </row>
    <row r="1764" spans="1:4" s="12" customFormat="1" x14ac:dyDescent="0.2">
      <c r="A1764" s="53"/>
      <c r="B1764" s="53"/>
      <c r="C1764" s="53"/>
      <c r="D1764" s="53"/>
    </row>
    <row r="1765" spans="1:4" s="12" customFormat="1" x14ac:dyDescent="0.2">
      <c r="A1765" s="53"/>
      <c r="B1765" s="53"/>
      <c r="C1765" s="53"/>
      <c r="D1765" s="53"/>
    </row>
    <row r="1766" spans="1:4" s="12" customFormat="1" x14ac:dyDescent="0.2">
      <c r="A1766" s="53"/>
      <c r="B1766" s="53"/>
      <c r="C1766" s="53"/>
      <c r="D1766" s="53"/>
    </row>
    <row r="1767" spans="1:4" s="12" customFormat="1" x14ac:dyDescent="0.2">
      <c r="A1767" s="53"/>
      <c r="B1767" s="53"/>
      <c r="C1767" s="53"/>
      <c r="D1767" s="53"/>
    </row>
    <row r="1768" spans="1:4" s="12" customFormat="1" x14ac:dyDescent="0.2">
      <c r="A1768" s="53"/>
      <c r="B1768" s="53"/>
      <c r="C1768" s="53"/>
      <c r="D1768" s="53"/>
    </row>
    <row r="1769" spans="1:4" s="12" customFormat="1" x14ac:dyDescent="0.2">
      <c r="A1769" s="53"/>
      <c r="B1769" s="53"/>
      <c r="C1769" s="53"/>
      <c r="D1769" s="53"/>
    </row>
    <row r="1770" spans="1:4" s="12" customFormat="1" x14ac:dyDescent="0.2">
      <c r="A1770" s="53"/>
      <c r="B1770" s="53"/>
      <c r="C1770" s="53"/>
      <c r="D1770" s="53"/>
    </row>
    <row r="1771" spans="1:4" s="12" customFormat="1" x14ac:dyDescent="0.2">
      <c r="A1771" s="53"/>
      <c r="B1771" s="53"/>
      <c r="C1771" s="53"/>
      <c r="D1771" s="53"/>
    </row>
    <row r="1772" spans="1:4" s="12" customFormat="1" x14ac:dyDescent="0.2">
      <c r="A1772" s="53"/>
      <c r="B1772" s="53"/>
      <c r="C1772" s="53"/>
      <c r="D1772" s="53"/>
    </row>
    <row r="1773" spans="1:4" s="12" customFormat="1" x14ac:dyDescent="0.2">
      <c r="A1773" s="53"/>
      <c r="B1773" s="53"/>
      <c r="C1773" s="53"/>
      <c r="D1773" s="53"/>
    </row>
    <row r="1774" spans="1:4" s="12" customFormat="1" x14ac:dyDescent="0.2">
      <c r="A1774" s="53"/>
      <c r="B1774" s="53"/>
      <c r="C1774" s="53"/>
      <c r="D1774" s="53"/>
    </row>
    <row r="1775" spans="1:4" s="12" customFormat="1" x14ac:dyDescent="0.2">
      <c r="A1775" s="53"/>
      <c r="B1775" s="53"/>
      <c r="C1775" s="53"/>
      <c r="D1775" s="53"/>
    </row>
    <row r="1776" spans="1:4" s="12" customFormat="1" x14ac:dyDescent="0.2">
      <c r="A1776" s="53"/>
      <c r="B1776" s="53"/>
      <c r="C1776" s="53"/>
      <c r="D1776" s="53"/>
    </row>
    <row r="1777" spans="1:4" s="12" customFormat="1" x14ac:dyDescent="0.2">
      <c r="A1777" s="53"/>
      <c r="B1777" s="53"/>
      <c r="C1777" s="53"/>
      <c r="D1777" s="53"/>
    </row>
    <row r="1778" spans="1:4" s="12" customFormat="1" x14ac:dyDescent="0.2">
      <c r="A1778" s="53"/>
      <c r="B1778" s="53"/>
      <c r="C1778" s="53"/>
      <c r="D1778" s="53"/>
    </row>
    <row r="1779" spans="1:4" s="12" customFormat="1" x14ac:dyDescent="0.2">
      <c r="A1779" s="53"/>
      <c r="B1779" s="53"/>
      <c r="C1779" s="53"/>
      <c r="D1779" s="53"/>
    </row>
    <row r="1780" spans="1:4" s="12" customFormat="1" x14ac:dyDescent="0.2">
      <c r="A1780" s="53"/>
      <c r="B1780" s="53"/>
      <c r="C1780" s="53"/>
      <c r="D1780" s="53"/>
    </row>
    <row r="1781" spans="1:4" s="12" customFormat="1" x14ac:dyDescent="0.2">
      <c r="A1781" s="53"/>
      <c r="B1781" s="53"/>
      <c r="C1781" s="53"/>
      <c r="D1781" s="53"/>
    </row>
    <row r="1782" spans="1:4" s="12" customFormat="1" x14ac:dyDescent="0.2">
      <c r="A1782" s="53"/>
      <c r="B1782" s="53"/>
      <c r="C1782" s="53"/>
      <c r="D1782" s="53"/>
    </row>
    <row r="1783" spans="1:4" s="12" customFormat="1" x14ac:dyDescent="0.2">
      <c r="A1783" s="53"/>
      <c r="B1783" s="53"/>
      <c r="C1783" s="53"/>
      <c r="D1783" s="53"/>
    </row>
    <row r="1784" spans="1:4" s="12" customFormat="1" x14ac:dyDescent="0.2">
      <c r="A1784" s="53"/>
      <c r="B1784" s="53"/>
      <c r="C1784" s="53"/>
      <c r="D1784" s="53"/>
    </row>
    <row r="1785" spans="1:4" s="12" customFormat="1" x14ac:dyDescent="0.2">
      <c r="A1785" s="53"/>
      <c r="B1785" s="53"/>
      <c r="C1785" s="53"/>
      <c r="D1785" s="53"/>
    </row>
    <row r="1786" spans="1:4" s="12" customFormat="1" x14ac:dyDescent="0.2">
      <c r="A1786" s="53"/>
      <c r="B1786" s="53"/>
      <c r="C1786" s="53"/>
      <c r="D1786" s="53"/>
    </row>
    <row r="1787" spans="1:4" s="12" customFormat="1" x14ac:dyDescent="0.2">
      <c r="A1787" s="53"/>
      <c r="B1787" s="53"/>
      <c r="C1787" s="53"/>
      <c r="D1787" s="53"/>
    </row>
    <row r="1788" spans="1:4" s="12" customFormat="1" x14ac:dyDescent="0.2">
      <c r="A1788" s="53"/>
      <c r="B1788" s="53"/>
      <c r="C1788" s="53"/>
      <c r="D1788" s="53"/>
    </row>
    <row r="1789" spans="1:4" s="12" customFormat="1" x14ac:dyDescent="0.2">
      <c r="A1789" s="53"/>
      <c r="B1789" s="53"/>
      <c r="C1789" s="53"/>
      <c r="D1789" s="53"/>
    </row>
    <row r="1790" spans="1:4" s="12" customFormat="1" x14ac:dyDescent="0.2">
      <c r="A1790" s="53"/>
      <c r="B1790" s="53"/>
      <c r="C1790" s="53"/>
      <c r="D1790" s="53"/>
    </row>
    <row r="1791" spans="1:4" s="12" customFormat="1" x14ac:dyDescent="0.2">
      <c r="A1791" s="53"/>
      <c r="B1791" s="53"/>
      <c r="C1791" s="53"/>
      <c r="D1791" s="53"/>
    </row>
    <row r="1792" spans="1:4" s="12" customFormat="1" x14ac:dyDescent="0.2">
      <c r="A1792" s="53"/>
      <c r="B1792" s="53"/>
      <c r="C1792" s="53"/>
      <c r="D1792" s="53"/>
    </row>
    <row r="1793" spans="1:4" s="12" customFormat="1" x14ac:dyDescent="0.2">
      <c r="A1793" s="53"/>
      <c r="B1793" s="53"/>
      <c r="C1793" s="53"/>
      <c r="D1793" s="53"/>
    </row>
    <row r="1794" spans="1:4" s="12" customFormat="1" x14ac:dyDescent="0.2">
      <c r="A1794" s="53"/>
      <c r="B1794" s="53"/>
      <c r="C1794" s="53"/>
      <c r="D1794" s="53"/>
    </row>
    <row r="1795" spans="1:4" s="12" customFormat="1" x14ac:dyDescent="0.2">
      <c r="A1795" s="53"/>
      <c r="B1795" s="53"/>
      <c r="C1795" s="53"/>
      <c r="D1795" s="53"/>
    </row>
    <row r="1796" spans="1:4" s="12" customFormat="1" x14ac:dyDescent="0.2">
      <c r="A1796" s="53"/>
      <c r="B1796" s="53"/>
      <c r="C1796" s="53"/>
      <c r="D1796" s="53"/>
    </row>
    <row r="1797" spans="1:4" s="12" customFormat="1" x14ac:dyDescent="0.2">
      <c r="A1797" s="53"/>
      <c r="B1797" s="53"/>
      <c r="C1797" s="53"/>
      <c r="D1797" s="53"/>
    </row>
    <row r="1798" spans="1:4" s="12" customFormat="1" x14ac:dyDescent="0.2">
      <c r="A1798" s="53"/>
      <c r="B1798" s="53"/>
      <c r="C1798" s="53"/>
      <c r="D1798" s="53"/>
    </row>
    <row r="1799" spans="1:4" s="12" customFormat="1" x14ac:dyDescent="0.2">
      <c r="A1799" s="53"/>
      <c r="B1799" s="53"/>
      <c r="C1799" s="53"/>
      <c r="D1799" s="53"/>
    </row>
    <row r="1800" spans="1:4" s="12" customFormat="1" x14ac:dyDescent="0.2">
      <c r="A1800" s="53"/>
      <c r="B1800" s="53"/>
      <c r="C1800" s="53"/>
      <c r="D1800" s="53"/>
    </row>
    <row r="1801" spans="1:4" s="12" customFormat="1" x14ac:dyDescent="0.2">
      <c r="A1801" s="53"/>
      <c r="B1801" s="53"/>
      <c r="C1801" s="53"/>
      <c r="D1801" s="53"/>
    </row>
    <row r="1802" spans="1:4" s="12" customFormat="1" x14ac:dyDescent="0.2">
      <c r="A1802" s="53"/>
      <c r="B1802" s="53"/>
      <c r="C1802" s="53"/>
      <c r="D1802" s="53"/>
    </row>
    <row r="1803" spans="1:4" s="12" customFormat="1" x14ac:dyDescent="0.2">
      <c r="A1803" s="53"/>
      <c r="B1803" s="53"/>
      <c r="C1803" s="53"/>
      <c r="D1803" s="53"/>
    </row>
    <row r="1804" spans="1:4" s="12" customFormat="1" x14ac:dyDescent="0.2">
      <c r="A1804" s="53"/>
      <c r="B1804" s="53"/>
      <c r="C1804" s="53"/>
      <c r="D1804" s="53"/>
    </row>
    <row r="1805" spans="1:4" s="12" customFormat="1" x14ac:dyDescent="0.2">
      <c r="A1805" s="53"/>
      <c r="B1805" s="53"/>
      <c r="C1805" s="53"/>
      <c r="D1805" s="53"/>
    </row>
    <row r="1806" spans="1:4" s="12" customFormat="1" x14ac:dyDescent="0.2">
      <c r="A1806" s="53"/>
      <c r="B1806" s="53"/>
      <c r="C1806" s="53"/>
      <c r="D1806" s="53"/>
    </row>
    <row r="1807" spans="1:4" s="12" customFormat="1" x14ac:dyDescent="0.2">
      <c r="A1807" s="53"/>
      <c r="B1807" s="53"/>
      <c r="C1807" s="53"/>
      <c r="D1807" s="53"/>
    </row>
    <row r="1808" spans="1:4" s="12" customFormat="1" x14ac:dyDescent="0.2">
      <c r="A1808" s="53"/>
      <c r="B1808" s="53"/>
      <c r="C1808" s="53"/>
      <c r="D1808" s="53"/>
    </row>
    <row r="1809" spans="1:4" s="12" customFormat="1" x14ac:dyDescent="0.2">
      <c r="A1809" s="53"/>
      <c r="B1809" s="53"/>
      <c r="C1809" s="53"/>
      <c r="D1809" s="53"/>
    </row>
    <row r="1810" spans="1:4" s="12" customFormat="1" x14ac:dyDescent="0.2">
      <c r="A1810" s="53"/>
      <c r="B1810" s="53"/>
      <c r="C1810" s="53"/>
      <c r="D1810" s="53"/>
    </row>
    <row r="1811" spans="1:4" s="12" customFormat="1" x14ac:dyDescent="0.2">
      <c r="A1811" s="53"/>
      <c r="B1811" s="53"/>
      <c r="C1811" s="53"/>
      <c r="D1811" s="53"/>
    </row>
    <row r="1812" spans="1:4" s="12" customFormat="1" x14ac:dyDescent="0.2">
      <c r="A1812" s="53"/>
      <c r="B1812" s="53"/>
      <c r="C1812" s="53"/>
      <c r="D1812" s="53"/>
    </row>
    <row r="1813" spans="1:4" s="12" customFormat="1" x14ac:dyDescent="0.2">
      <c r="A1813" s="53"/>
      <c r="B1813" s="53"/>
      <c r="C1813" s="53"/>
      <c r="D1813" s="53"/>
    </row>
    <row r="1814" spans="1:4" s="12" customFormat="1" x14ac:dyDescent="0.2">
      <c r="A1814" s="53"/>
      <c r="B1814" s="53"/>
      <c r="C1814" s="53"/>
      <c r="D1814" s="53"/>
    </row>
    <row r="1815" spans="1:4" s="12" customFormat="1" x14ac:dyDescent="0.2">
      <c r="A1815" s="53"/>
      <c r="B1815" s="53"/>
      <c r="C1815" s="53"/>
      <c r="D1815" s="53"/>
    </row>
    <row r="1816" spans="1:4" s="12" customFormat="1" x14ac:dyDescent="0.2">
      <c r="A1816" s="53"/>
      <c r="B1816" s="53"/>
      <c r="C1816" s="53"/>
      <c r="D1816" s="53"/>
    </row>
    <row r="1817" spans="1:4" s="12" customFormat="1" x14ac:dyDescent="0.2">
      <c r="A1817" s="53"/>
      <c r="B1817" s="53"/>
      <c r="C1817" s="53"/>
      <c r="D1817" s="53"/>
    </row>
    <row r="1818" spans="1:4" s="12" customFormat="1" x14ac:dyDescent="0.2">
      <c r="A1818" s="53"/>
      <c r="B1818" s="53"/>
      <c r="C1818" s="53"/>
      <c r="D1818" s="53"/>
    </row>
    <row r="1819" spans="1:4" s="12" customFormat="1" x14ac:dyDescent="0.2">
      <c r="A1819" s="53"/>
      <c r="B1819" s="53"/>
      <c r="C1819" s="53"/>
      <c r="D1819" s="53"/>
    </row>
    <row r="1820" spans="1:4" s="12" customFormat="1" x14ac:dyDescent="0.2">
      <c r="A1820" s="53"/>
      <c r="B1820" s="53"/>
      <c r="C1820" s="53"/>
      <c r="D1820" s="53"/>
    </row>
    <row r="1821" spans="1:4" s="12" customFormat="1" x14ac:dyDescent="0.2">
      <c r="A1821" s="53"/>
      <c r="B1821" s="53"/>
      <c r="C1821" s="53"/>
      <c r="D1821" s="53"/>
    </row>
    <row r="1822" spans="1:4" s="12" customFormat="1" x14ac:dyDescent="0.2">
      <c r="A1822" s="53"/>
      <c r="B1822" s="53"/>
      <c r="C1822" s="53"/>
      <c r="D1822" s="53"/>
    </row>
    <row r="1823" spans="1:4" s="12" customFormat="1" x14ac:dyDescent="0.2">
      <c r="A1823" s="53"/>
      <c r="B1823" s="53"/>
      <c r="C1823" s="53"/>
      <c r="D1823" s="53"/>
    </row>
    <row r="1824" spans="1:4" s="12" customFormat="1" x14ac:dyDescent="0.2">
      <c r="A1824" s="53"/>
      <c r="B1824" s="53"/>
      <c r="C1824" s="53"/>
      <c r="D1824" s="53"/>
    </row>
    <row r="1825" spans="1:4" s="12" customFormat="1" x14ac:dyDescent="0.2">
      <c r="A1825" s="53"/>
      <c r="B1825" s="53"/>
      <c r="C1825" s="53"/>
      <c r="D1825" s="53"/>
    </row>
    <row r="1826" spans="1:4" s="12" customFormat="1" x14ac:dyDescent="0.2">
      <c r="A1826" s="53"/>
      <c r="B1826" s="53"/>
      <c r="C1826" s="53"/>
      <c r="D1826" s="53"/>
    </row>
    <row r="1827" spans="1:4" s="12" customFormat="1" x14ac:dyDescent="0.2">
      <c r="A1827" s="53"/>
      <c r="B1827" s="53"/>
      <c r="C1827" s="53"/>
      <c r="D1827" s="53"/>
    </row>
    <row r="1828" spans="1:4" s="12" customFormat="1" x14ac:dyDescent="0.2">
      <c r="A1828" s="53"/>
      <c r="B1828" s="53"/>
      <c r="C1828" s="53"/>
      <c r="D1828" s="53"/>
    </row>
    <row r="1829" spans="1:4" s="12" customFormat="1" x14ac:dyDescent="0.2">
      <c r="A1829" s="53"/>
      <c r="B1829" s="53"/>
      <c r="C1829" s="53"/>
      <c r="D1829" s="53"/>
    </row>
    <row r="1830" spans="1:4" s="12" customFormat="1" x14ac:dyDescent="0.2">
      <c r="A1830" s="53"/>
      <c r="B1830" s="53"/>
      <c r="C1830" s="53"/>
      <c r="D1830" s="53"/>
    </row>
    <row r="1831" spans="1:4" s="12" customFormat="1" x14ac:dyDescent="0.2">
      <c r="A1831" s="53"/>
      <c r="B1831" s="53"/>
      <c r="C1831" s="53"/>
      <c r="D1831" s="53"/>
    </row>
    <row r="1832" spans="1:4" s="12" customFormat="1" x14ac:dyDescent="0.2">
      <c r="A1832" s="53"/>
      <c r="B1832" s="53"/>
      <c r="C1832" s="53"/>
      <c r="D1832" s="53"/>
    </row>
    <row r="1833" spans="1:4" s="12" customFormat="1" x14ac:dyDescent="0.2">
      <c r="A1833" s="53"/>
      <c r="B1833" s="53"/>
      <c r="C1833" s="53"/>
      <c r="D1833" s="53"/>
    </row>
    <row r="1834" spans="1:4" s="12" customFormat="1" x14ac:dyDescent="0.2">
      <c r="A1834" s="53"/>
      <c r="B1834" s="53"/>
      <c r="C1834" s="53"/>
      <c r="D1834" s="53"/>
    </row>
    <row r="1835" spans="1:4" s="12" customFormat="1" x14ac:dyDescent="0.2">
      <c r="A1835" s="53"/>
      <c r="B1835" s="53"/>
      <c r="C1835" s="53"/>
      <c r="D1835" s="53"/>
    </row>
    <row r="1836" spans="1:4" s="12" customFormat="1" x14ac:dyDescent="0.2">
      <c r="A1836" s="53"/>
      <c r="B1836" s="53"/>
      <c r="C1836" s="53"/>
      <c r="D1836" s="53"/>
    </row>
    <row r="1837" spans="1:4" s="12" customFormat="1" x14ac:dyDescent="0.2">
      <c r="A1837" s="53"/>
      <c r="B1837" s="53"/>
      <c r="C1837" s="53"/>
      <c r="D1837" s="53"/>
    </row>
    <row r="1838" spans="1:4" s="12" customFormat="1" x14ac:dyDescent="0.2">
      <c r="A1838" s="53"/>
      <c r="B1838" s="53"/>
      <c r="C1838" s="53"/>
      <c r="D1838" s="53"/>
    </row>
    <row r="1839" spans="1:4" s="12" customFormat="1" x14ac:dyDescent="0.2">
      <c r="A1839" s="53"/>
      <c r="B1839" s="53"/>
      <c r="C1839" s="53"/>
      <c r="D1839" s="53"/>
    </row>
    <row r="1840" spans="1:4" s="12" customFormat="1" x14ac:dyDescent="0.2">
      <c r="A1840" s="53"/>
      <c r="B1840" s="53"/>
      <c r="C1840" s="53"/>
      <c r="D1840" s="53"/>
    </row>
    <row r="1841" spans="1:4" s="12" customFormat="1" x14ac:dyDescent="0.2">
      <c r="A1841" s="53"/>
      <c r="B1841" s="53"/>
      <c r="C1841" s="53"/>
      <c r="D1841" s="53"/>
    </row>
    <row r="1842" spans="1:4" s="12" customFormat="1" x14ac:dyDescent="0.2">
      <c r="A1842" s="53"/>
      <c r="B1842" s="53"/>
      <c r="C1842" s="53"/>
      <c r="D1842" s="53"/>
    </row>
    <row r="1843" spans="1:4" s="12" customFormat="1" x14ac:dyDescent="0.2">
      <c r="A1843" s="53"/>
      <c r="B1843" s="53"/>
      <c r="C1843" s="53"/>
      <c r="D1843" s="53"/>
    </row>
    <row r="1844" spans="1:4" s="12" customFormat="1" x14ac:dyDescent="0.2">
      <c r="A1844" s="53"/>
      <c r="B1844" s="53"/>
      <c r="C1844" s="53"/>
      <c r="D1844" s="53"/>
    </row>
    <row r="1845" spans="1:4" s="12" customFormat="1" x14ac:dyDescent="0.2">
      <c r="A1845" s="53"/>
      <c r="B1845" s="53"/>
      <c r="C1845" s="53"/>
      <c r="D1845" s="53"/>
    </row>
    <row r="1846" spans="1:4" s="12" customFormat="1" x14ac:dyDescent="0.2">
      <c r="A1846" s="53"/>
      <c r="B1846" s="53"/>
      <c r="C1846" s="53"/>
      <c r="D1846" s="53"/>
    </row>
    <row r="1847" spans="1:4" s="12" customFormat="1" x14ac:dyDescent="0.2">
      <c r="A1847" s="53"/>
      <c r="B1847" s="53"/>
      <c r="C1847" s="53"/>
      <c r="D1847" s="53"/>
    </row>
    <row r="1848" spans="1:4" s="12" customFormat="1" x14ac:dyDescent="0.2">
      <c r="A1848" s="53"/>
      <c r="B1848" s="53"/>
      <c r="C1848" s="53"/>
      <c r="D1848" s="53"/>
    </row>
    <row r="1849" spans="1:4" s="12" customFormat="1" x14ac:dyDescent="0.2">
      <c r="A1849" s="53"/>
      <c r="B1849" s="53"/>
      <c r="C1849" s="53"/>
      <c r="D1849" s="53"/>
    </row>
    <row r="1850" spans="1:4" s="12" customFormat="1" x14ac:dyDescent="0.2">
      <c r="A1850" s="53"/>
      <c r="B1850" s="53"/>
      <c r="C1850" s="53"/>
      <c r="D1850" s="53"/>
    </row>
    <row r="1851" spans="1:4" s="12" customFormat="1" x14ac:dyDescent="0.2">
      <c r="A1851" s="53"/>
      <c r="B1851" s="53"/>
      <c r="C1851" s="53"/>
      <c r="D1851" s="53"/>
    </row>
    <row r="1852" spans="1:4" s="12" customFormat="1" x14ac:dyDescent="0.2">
      <c r="A1852" s="53"/>
      <c r="B1852" s="53"/>
      <c r="C1852" s="53"/>
      <c r="D1852" s="53"/>
    </row>
    <row r="1853" spans="1:4" s="12" customFormat="1" x14ac:dyDescent="0.2">
      <c r="A1853" s="53"/>
      <c r="B1853" s="53"/>
      <c r="C1853" s="53"/>
      <c r="D1853" s="53"/>
    </row>
    <row r="1854" spans="1:4" s="12" customFormat="1" x14ac:dyDescent="0.2">
      <c r="A1854" s="53"/>
      <c r="B1854" s="53"/>
      <c r="C1854" s="53"/>
      <c r="D1854" s="53"/>
    </row>
    <row r="1855" spans="1:4" s="12" customFormat="1" x14ac:dyDescent="0.2">
      <c r="A1855" s="53"/>
      <c r="B1855" s="53"/>
      <c r="C1855" s="53"/>
      <c r="D1855" s="53"/>
    </row>
    <row r="1856" spans="1:4" s="12" customFormat="1" x14ac:dyDescent="0.2">
      <c r="A1856" s="53"/>
      <c r="B1856" s="53"/>
      <c r="C1856" s="53"/>
      <c r="D1856" s="53"/>
    </row>
    <row r="1857" spans="1:4" s="12" customFormat="1" x14ac:dyDescent="0.2">
      <c r="A1857" s="53"/>
      <c r="B1857" s="53"/>
      <c r="C1857" s="53"/>
      <c r="D1857" s="53"/>
    </row>
    <row r="1858" spans="1:4" s="12" customFormat="1" x14ac:dyDescent="0.2">
      <c r="A1858" s="53"/>
      <c r="B1858" s="53"/>
      <c r="C1858" s="53"/>
      <c r="D1858" s="53"/>
    </row>
    <row r="1859" spans="1:4" s="12" customFormat="1" x14ac:dyDescent="0.2">
      <c r="A1859" s="53"/>
      <c r="B1859" s="53"/>
      <c r="C1859" s="53"/>
      <c r="D1859" s="53"/>
    </row>
    <row r="1860" spans="1:4" s="12" customFormat="1" x14ac:dyDescent="0.2">
      <c r="A1860" s="53"/>
      <c r="B1860" s="53"/>
      <c r="C1860" s="53"/>
      <c r="D1860" s="53"/>
    </row>
    <row r="1861" spans="1:4" s="12" customFormat="1" x14ac:dyDescent="0.2">
      <c r="A1861" s="53"/>
      <c r="B1861" s="53"/>
      <c r="C1861" s="53"/>
      <c r="D1861" s="53"/>
    </row>
    <row r="1862" spans="1:4" s="12" customFormat="1" x14ac:dyDescent="0.2">
      <c r="A1862" s="53"/>
      <c r="B1862" s="53"/>
      <c r="C1862" s="53"/>
      <c r="D1862" s="53"/>
    </row>
    <row r="1863" spans="1:4" s="12" customFormat="1" x14ac:dyDescent="0.2">
      <c r="A1863" s="53"/>
      <c r="B1863" s="53"/>
      <c r="C1863" s="53"/>
      <c r="D1863" s="53"/>
    </row>
    <row r="1864" spans="1:4" s="12" customFormat="1" x14ac:dyDescent="0.2">
      <c r="A1864" s="53"/>
      <c r="B1864" s="53"/>
      <c r="C1864" s="53"/>
      <c r="D1864" s="53"/>
    </row>
    <row r="1865" spans="1:4" s="12" customFormat="1" x14ac:dyDescent="0.2">
      <c r="A1865" s="53"/>
      <c r="B1865" s="53"/>
      <c r="C1865" s="53"/>
      <c r="D1865" s="53"/>
    </row>
    <row r="1866" spans="1:4" s="12" customFormat="1" x14ac:dyDescent="0.2">
      <c r="A1866" s="53"/>
      <c r="B1866" s="53"/>
      <c r="C1866" s="53"/>
      <c r="D1866" s="53"/>
    </row>
    <row r="1867" spans="1:4" s="12" customFormat="1" x14ac:dyDescent="0.2">
      <c r="A1867" s="53"/>
      <c r="B1867" s="53"/>
      <c r="C1867" s="53"/>
      <c r="D1867" s="53"/>
    </row>
    <row r="1868" spans="1:4" s="12" customFormat="1" x14ac:dyDescent="0.2">
      <c r="A1868" s="53"/>
      <c r="B1868" s="53"/>
      <c r="C1868" s="53"/>
      <c r="D1868" s="53"/>
    </row>
    <row r="1869" spans="1:4" s="12" customFormat="1" x14ac:dyDescent="0.2">
      <c r="A1869" s="53"/>
      <c r="B1869" s="53"/>
      <c r="C1869" s="53"/>
      <c r="D1869" s="53"/>
    </row>
    <row r="1870" spans="1:4" s="12" customFormat="1" x14ac:dyDescent="0.2">
      <c r="A1870" s="53"/>
      <c r="B1870" s="53"/>
      <c r="C1870" s="53"/>
      <c r="D1870" s="53"/>
    </row>
    <row r="1871" spans="1:4" s="12" customFormat="1" x14ac:dyDescent="0.2">
      <c r="A1871" s="53"/>
      <c r="B1871" s="53"/>
      <c r="C1871" s="53"/>
      <c r="D1871" s="53"/>
    </row>
    <row r="1872" spans="1:4" s="12" customFormat="1" x14ac:dyDescent="0.2">
      <c r="A1872" s="53"/>
      <c r="B1872" s="53"/>
      <c r="C1872" s="53"/>
      <c r="D1872" s="53"/>
    </row>
    <row r="1873" spans="1:4" s="12" customFormat="1" x14ac:dyDescent="0.2">
      <c r="A1873" s="53"/>
      <c r="B1873" s="53"/>
      <c r="C1873" s="53"/>
      <c r="D1873" s="53"/>
    </row>
    <row r="1874" spans="1:4" s="12" customFormat="1" x14ac:dyDescent="0.2">
      <c r="A1874" s="53"/>
      <c r="B1874" s="53"/>
      <c r="C1874" s="53"/>
      <c r="D1874" s="53"/>
    </row>
    <row r="1875" spans="1:4" s="12" customFormat="1" x14ac:dyDescent="0.2">
      <c r="A1875" s="53"/>
      <c r="B1875" s="53"/>
      <c r="C1875" s="53"/>
      <c r="D1875" s="53"/>
    </row>
    <row r="1876" spans="1:4" s="12" customFormat="1" x14ac:dyDescent="0.2">
      <c r="A1876" s="53"/>
      <c r="B1876" s="53"/>
      <c r="C1876" s="53"/>
      <c r="D1876" s="53"/>
    </row>
    <row r="1877" spans="1:4" s="12" customFormat="1" x14ac:dyDescent="0.2">
      <c r="A1877" s="53"/>
      <c r="B1877" s="53"/>
      <c r="C1877" s="53"/>
      <c r="D1877" s="53"/>
    </row>
    <row r="1878" spans="1:4" s="12" customFormat="1" x14ac:dyDescent="0.2">
      <c r="A1878" s="53"/>
      <c r="B1878" s="53"/>
      <c r="C1878" s="53"/>
      <c r="D1878" s="53"/>
    </row>
    <row r="1879" spans="1:4" s="12" customFormat="1" x14ac:dyDescent="0.2">
      <c r="A1879" s="53"/>
      <c r="B1879" s="53"/>
      <c r="C1879" s="53"/>
      <c r="D1879" s="53"/>
    </row>
    <row r="1880" spans="1:4" s="12" customFormat="1" x14ac:dyDescent="0.2">
      <c r="A1880" s="53"/>
      <c r="B1880" s="53"/>
      <c r="C1880" s="53"/>
      <c r="D1880" s="53"/>
    </row>
    <row r="1881" spans="1:4" s="12" customFormat="1" x14ac:dyDescent="0.2">
      <c r="A1881" s="53"/>
      <c r="B1881" s="53"/>
      <c r="C1881" s="53"/>
      <c r="D1881" s="53"/>
    </row>
    <row r="1882" spans="1:4" s="12" customFormat="1" x14ac:dyDescent="0.2">
      <c r="A1882" s="53"/>
      <c r="B1882" s="53"/>
      <c r="C1882" s="53"/>
      <c r="D1882" s="53"/>
    </row>
    <row r="1883" spans="1:4" s="12" customFormat="1" x14ac:dyDescent="0.2">
      <c r="A1883" s="53"/>
      <c r="B1883" s="53"/>
      <c r="C1883" s="53"/>
      <c r="D1883" s="53"/>
    </row>
    <row r="1884" spans="1:4" s="12" customFormat="1" x14ac:dyDescent="0.2">
      <c r="A1884" s="53"/>
      <c r="B1884" s="53"/>
      <c r="C1884" s="53"/>
      <c r="D1884" s="53"/>
    </row>
    <row r="1885" spans="1:4" s="12" customFormat="1" x14ac:dyDescent="0.2">
      <c r="A1885" s="53"/>
      <c r="B1885" s="53"/>
      <c r="C1885" s="53"/>
      <c r="D1885" s="53"/>
    </row>
    <row r="1886" spans="1:4" s="12" customFormat="1" x14ac:dyDescent="0.2">
      <c r="A1886" s="53"/>
      <c r="B1886" s="53"/>
      <c r="C1886" s="53"/>
      <c r="D1886" s="53"/>
    </row>
    <row r="1887" spans="1:4" s="12" customFormat="1" x14ac:dyDescent="0.2">
      <c r="A1887" s="53"/>
      <c r="B1887" s="53"/>
      <c r="C1887" s="53"/>
      <c r="D1887" s="53"/>
    </row>
    <row r="1888" spans="1:4" s="12" customFormat="1" x14ac:dyDescent="0.2">
      <c r="A1888" s="53"/>
      <c r="B1888" s="53"/>
      <c r="C1888" s="53"/>
      <c r="D1888" s="53"/>
    </row>
    <row r="1889" spans="1:4" s="12" customFormat="1" x14ac:dyDescent="0.2">
      <c r="A1889" s="53"/>
      <c r="B1889" s="53"/>
      <c r="C1889" s="53"/>
      <c r="D1889" s="53"/>
    </row>
    <row r="1890" spans="1:4" s="12" customFormat="1" x14ac:dyDescent="0.2">
      <c r="A1890" s="53"/>
      <c r="B1890" s="53"/>
      <c r="C1890" s="53"/>
      <c r="D1890" s="53"/>
    </row>
    <row r="1891" spans="1:4" s="12" customFormat="1" x14ac:dyDescent="0.2">
      <c r="A1891" s="53"/>
      <c r="B1891" s="53"/>
      <c r="C1891" s="53"/>
      <c r="D1891" s="53"/>
    </row>
    <row r="1892" spans="1:4" s="12" customFormat="1" x14ac:dyDescent="0.2">
      <c r="A1892" s="53"/>
      <c r="B1892" s="53"/>
      <c r="C1892" s="53"/>
      <c r="D1892" s="53"/>
    </row>
    <row r="1893" spans="1:4" s="12" customFormat="1" x14ac:dyDescent="0.2">
      <c r="A1893" s="53"/>
      <c r="B1893" s="53"/>
      <c r="C1893" s="53"/>
      <c r="D1893" s="53"/>
    </row>
    <row r="1894" spans="1:4" s="12" customFormat="1" x14ac:dyDescent="0.2">
      <c r="A1894" s="53"/>
      <c r="B1894" s="53"/>
      <c r="C1894" s="53"/>
      <c r="D1894" s="53"/>
    </row>
    <row r="1895" spans="1:4" s="12" customFormat="1" x14ac:dyDescent="0.2">
      <c r="A1895" s="53"/>
      <c r="B1895" s="53"/>
      <c r="C1895" s="53"/>
      <c r="D1895" s="53"/>
    </row>
    <row r="1896" spans="1:4" s="12" customFormat="1" x14ac:dyDescent="0.2">
      <c r="A1896" s="53"/>
      <c r="B1896" s="53"/>
      <c r="C1896" s="53"/>
      <c r="D1896" s="53"/>
    </row>
    <row r="1897" spans="1:4" s="12" customFormat="1" x14ac:dyDescent="0.2">
      <c r="A1897" s="53"/>
      <c r="B1897" s="53"/>
      <c r="C1897" s="53"/>
      <c r="D1897" s="53"/>
    </row>
    <row r="1898" spans="1:4" s="12" customFormat="1" x14ac:dyDescent="0.2">
      <c r="A1898" s="53"/>
      <c r="B1898" s="53"/>
      <c r="C1898" s="53"/>
      <c r="D1898" s="53"/>
    </row>
    <row r="1899" spans="1:4" s="12" customFormat="1" x14ac:dyDescent="0.2">
      <c r="A1899" s="53"/>
      <c r="B1899" s="53"/>
      <c r="C1899" s="53"/>
      <c r="D1899" s="53"/>
    </row>
    <row r="1900" spans="1:4" s="12" customFormat="1" x14ac:dyDescent="0.2">
      <c r="A1900" s="53"/>
      <c r="B1900" s="53"/>
      <c r="C1900" s="53"/>
      <c r="D1900" s="53"/>
    </row>
    <row r="1901" spans="1:4" s="12" customFormat="1" x14ac:dyDescent="0.2">
      <c r="A1901" s="53"/>
      <c r="B1901" s="53"/>
      <c r="C1901" s="53"/>
      <c r="D1901" s="53"/>
    </row>
    <row r="1902" spans="1:4" s="12" customFormat="1" x14ac:dyDescent="0.2">
      <c r="A1902" s="53"/>
      <c r="B1902" s="53"/>
      <c r="C1902" s="53"/>
      <c r="D1902" s="53"/>
    </row>
    <row r="1903" spans="1:4" s="12" customFormat="1" x14ac:dyDescent="0.2">
      <c r="A1903" s="53"/>
      <c r="B1903" s="53"/>
      <c r="C1903" s="53"/>
      <c r="D1903" s="53"/>
    </row>
    <row r="1904" spans="1:4" s="12" customFormat="1" x14ac:dyDescent="0.2">
      <c r="A1904" s="53"/>
      <c r="B1904" s="53"/>
      <c r="C1904" s="53"/>
      <c r="D1904" s="53"/>
    </row>
    <row r="1905" spans="1:4" s="12" customFormat="1" x14ac:dyDescent="0.2">
      <c r="A1905" s="53"/>
      <c r="B1905" s="53"/>
      <c r="C1905" s="53"/>
      <c r="D1905" s="53"/>
    </row>
    <row r="1906" spans="1:4" s="12" customFormat="1" x14ac:dyDescent="0.2">
      <c r="A1906" s="53"/>
      <c r="B1906" s="53"/>
      <c r="C1906" s="53"/>
      <c r="D1906" s="53"/>
    </row>
    <row r="1907" spans="1:4" s="12" customFormat="1" x14ac:dyDescent="0.2">
      <c r="A1907" s="53"/>
      <c r="B1907" s="53"/>
      <c r="C1907" s="53"/>
      <c r="D1907" s="53"/>
    </row>
    <row r="1908" spans="1:4" s="12" customFormat="1" x14ac:dyDescent="0.2">
      <c r="A1908" s="53"/>
      <c r="B1908" s="53"/>
      <c r="C1908" s="53"/>
      <c r="D1908" s="53"/>
    </row>
    <row r="1909" spans="1:4" s="12" customFormat="1" x14ac:dyDescent="0.2">
      <c r="A1909" s="53"/>
      <c r="B1909" s="53"/>
      <c r="C1909" s="53"/>
      <c r="D1909" s="53"/>
    </row>
    <row r="1910" spans="1:4" s="12" customFormat="1" x14ac:dyDescent="0.2">
      <c r="A1910" s="53"/>
      <c r="B1910" s="53"/>
      <c r="C1910" s="53"/>
      <c r="D1910" s="53"/>
    </row>
    <row r="1911" spans="1:4" s="12" customFormat="1" x14ac:dyDescent="0.2">
      <c r="A1911" s="53"/>
      <c r="B1911" s="53"/>
      <c r="C1911" s="53"/>
      <c r="D1911" s="53"/>
    </row>
    <row r="1912" spans="1:4" s="12" customFormat="1" x14ac:dyDescent="0.2">
      <c r="A1912" s="53"/>
      <c r="B1912" s="53"/>
      <c r="C1912" s="53"/>
      <c r="D1912" s="53"/>
    </row>
    <row r="1913" spans="1:4" s="12" customFormat="1" x14ac:dyDescent="0.2">
      <c r="A1913" s="53"/>
      <c r="B1913" s="53"/>
      <c r="C1913" s="53"/>
      <c r="D1913" s="53"/>
    </row>
    <row r="1914" spans="1:4" s="12" customFormat="1" x14ac:dyDescent="0.2">
      <c r="A1914" s="53"/>
      <c r="B1914" s="53"/>
      <c r="C1914" s="53"/>
      <c r="D1914" s="53"/>
    </row>
    <row r="1915" spans="1:4" s="12" customFormat="1" x14ac:dyDescent="0.2">
      <c r="A1915" s="53"/>
      <c r="B1915" s="53"/>
      <c r="C1915" s="53"/>
      <c r="D1915" s="53"/>
    </row>
    <row r="1916" spans="1:4" s="12" customFormat="1" x14ac:dyDescent="0.2">
      <c r="A1916" s="53"/>
      <c r="B1916" s="53"/>
      <c r="C1916" s="53"/>
      <c r="D1916" s="53"/>
    </row>
    <row r="1917" spans="1:4" s="12" customFormat="1" x14ac:dyDescent="0.2">
      <c r="A1917" s="53"/>
      <c r="B1917" s="53"/>
      <c r="C1917" s="53"/>
      <c r="D1917" s="53"/>
    </row>
    <row r="1918" spans="1:4" s="12" customFormat="1" x14ac:dyDescent="0.2">
      <c r="A1918" s="53"/>
      <c r="B1918" s="53"/>
      <c r="C1918" s="53"/>
      <c r="D1918" s="53"/>
    </row>
    <row r="1919" spans="1:4" s="12" customFormat="1" x14ac:dyDescent="0.2">
      <c r="A1919" s="53"/>
      <c r="B1919" s="53"/>
      <c r="C1919" s="53"/>
      <c r="D1919" s="53"/>
    </row>
    <row r="1920" spans="1:4" s="12" customFormat="1" x14ac:dyDescent="0.2">
      <c r="A1920" s="53"/>
      <c r="B1920" s="53"/>
      <c r="C1920" s="53"/>
      <c r="D1920" s="53"/>
    </row>
    <row r="1921" spans="1:4" s="12" customFormat="1" x14ac:dyDescent="0.2">
      <c r="A1921" s="53"/>
      <c r="B1921" s="53"/>
      <c r="C1921" s="53"/>
      <c r="D1921" s="53"/>
    </row>
    <row r="1922" spans="1:4" s="12" customFormat="1" x14ac:dyDescent="0.2">
      <c r="A1922" s="53"/>
      <c r="B1922" s="53"/>
      <c r="C1922" s="53"/>
      <c r="D1922" s="53"/>
    </row>
    <row r="1923" spans="1:4" s="12" customFormat="1" x14ac:dyDescent="0.2">
      <c r="A1923" s="53"/>
      <c r="B1923" s="53"/>
      <c r="C1923" s="53"/>
      <c r="D1923" s="53"/>
    </row>
    <row r="1924" spans="1:4" s="12" customFormat="1" x14ac:dyDescent="0.2">
      <c r="A1924" s="53"/>
      <c r="B1924" s="53"/>
      <c r="C1924" s="53"/>
      <c r="D1924" s="53"/>
    </row>
    <row r="1925" spans="1:4" s="12" customFormat="1" x14ac:dyDescent="0.2">
      <c r="A1925" s="53"/>
      <c r="B1925" s="53"/>
      <c r="C1925" s="53"/>
      <c r="D1925" s="53"/>
    </row>
    <row r="1926" spans="1:4" s="12" customFormat="1" x14ac:dyDescent="0.2">
      <c r="A1926" s="53"/>
      <c r="B1926" s="53"/>
      <c r="C1926" s="53"/>
      <c r="D1926" s="53"/>
    </row>
    <row r="1927" spans="1:4" s="12" customFormat="1" x14ac:dyDescent="0.2">
      <c r="A1927" s="53"/>
      <c r="B1927" s="53"/>
      <c r="C1927" s="53"/>
      <c r="D1927" s="53"/>
    </row>
    <row r="1928" spans="1:4" s="12" customFormat="1" x14ac:dyDescent="0.2">
      <c r="A1928" s="53"/>
      <c r="B1928" s="53"/>
      <c r="C1928" s="53"/>
      <c r="D1928" s="53"/>
    </row>
    <row r="1929" spans="1:4" s="12" customFormat="1" x14ac:dyDescent="0.2">
      <c r="A1929" s="53"/>
      <c r="B1929" s="53"/>
      <c r="C1929" s="53"/>
      <c r="D1929" s="53"/>
    </row>
    <row r="1930" spans="1:4" s="12" customFormat="1" x14ac:dyDescent="0.2">
      <c r="A1930" s="53"/>
      <c r="B1930" s="53"/>
      <c r="C1930" s="53"/>
      <c r="D1930" s="53"/>
    </row>
    <row r="1931" spans="1:4" s="12" customFormat="1" x14ac:dyDescent="0.2">
      <c r="A1931" s="53"/>
      <c r="B1931" s="53"/>
      <c r="C1931" s="53"/>
      <c r="D1931" s="53"/>
    </row>
    <row r="1932" spans="1:4" s="12" customFormat="1" x14ac:dyDescent="0.2">
      <c r="A1932" s="53"/>
      <c r="B1932" s="53"/>
      <c r="C1932" s="53"/>
      <c r="D1932" s="53"/>
    </row>
    <row r="1933" spans="1:4" s="12" customFormat="1" x14ac:dyDescent="0.2">
      <c r="A1933" s="53"/>
      <c r="B1933" s="53"/>
      <c r="C1933" s="53"/>
      <c r="D1933" s="53"/>
    </row>
    <row r="1934" spans="1:4" s="12" customFormat="1" x14ac:dyDescent="0.2">
      <c r="A1934" s="53"/>
      <c r="B1934" s="53"/>
      <c r="C1934" s="53"/>
      <c r="D1934" s="53"/>
    </row>
    <row r="1935" spans="1:4" s="12" customFormat="1" x14ac:dyDescent="0.2">
      <c r="A1935" s="53"/>
      <c r="B1935" s="53"/>
      <c r="C1935" s="53"/>
      <c r="D1935" s="53"/>
    </row>
    <row r="1936" spans="1:4" s="12" customFormat="1" x14ac:dyDescent="0.2">
      <c r="A1936" s="53"/>
      <c r="B1936" s="53"/>
      <c r="C1936" s="53"/>
      <c r="D1936" s="53"/>
    </row>
    <row r="1937" spans="1:4" s="12" customFormat="1" x14ac:dyDescent="0.2">
      <c r="A1937" s="53"/>
      <c r="B1937" s="53"/>
      <c r="C1937" s="53"/>
      <c r="D1937" s="53"/>
    </row>
    <row r="1938" spans="1:4" s="12" customFormat="1" x14ac:dyDescent="0.2">
      <c r="A1938" s="53"/>
      <c r="B1938" s="53"/>
      <c r="C1938" s="53"/>
      <c r="D1938" s="53"/>
    </row>
    <row r="1939" spans="1:4" s="12" customFormat="1" x14ac:dyDescent="0.2">
      <c r="A1939" s="53"/>
      <c r="B1939" s="53"/>
      <c r="C1939" s="53"/>
      <c r="D1939" s="53"/>
    </row>
    <row r="1940" spans="1:4" s="12" customFormat="1" x14ac:dyDescent="0.2">
      <c r="A1940" s="53"/>
      <c r="B1940" s="53"/>
      <c r="C1940" s="53"/>
      <c r="D1940" s="53"/>
    </row>
    <row r="1941" spans="1:4" s="12" customFormat="1" x14ac:dyDescent="0.2">
      <c r="A1941" s="53"/>
      <c r="B1941" s="53"/>
      <c r="C1941" s="53"/>
      <c r="D1941" s="53"/>
    </row>
    <row r="1942" spans="1:4" s="12" customFormat="1" x14ac:dyDescent="0.2">
      <c r="A1942" s="53"/>
      <c r="B1942" s="53"/>
      <c r="C1942" s="53"/>
      <c r="D1942" s="53"/>
    </row>
    <row r="1943" spans="1:4" s="12" customFormat="1" x14ac:dyDescent="0.2">
      <c r="A1943" s="53"/>
      <c r="B1943" s="53"/>
      <c r="C1943" s="53"/>
      <c r="D1943" s="53"/>
    </row>
    <row r="1944" spans="1:4" s="12" customFormat="1" x14ac:dyDescent="0.2">
      <c r="A1944" s="53"/>
      <c r="B1944" s="53"/>
      <c r="C1944" s="53"/>
      <c r="D1944" s="53"/>
    </row>
    <row r="1945" spans="1:4" s="12" customFormat="1" x14ac:dyDescent="0.2">
      <c r="A1945" s="53"/>
      <c r="B1945" s="53"/>
      <c r="C1945" s="53"/>
      <c r="D1945" s="53"/>
    </row>
    <row r="1946" spans="1:4" s="12" customFormat="1" x14ac:dyDescent="0.2">
      <c r="A1946" s="53"/>
      <c r="B1946" s="53"/>
      <c r="C1946" s="53"/>
      <c r="D1946" s="53"/>
    </row>
    <row r="1947" spans="1:4" s="12" customFormat="1" x14ac:dyDescent="0.2">
      <c r="A1947" s="53"/>
      <c r="B1947" s="53"/>
      <c r="C1947" s="53"/>
      <c r="D1947" s="53"/>
    </row>
    <row r="1948" spans="1:4" s="12" customFormat="1" x14ac:dyDescent="0.2">
      <c r="A1948" s="53"/>
      <c r="B1948" s="53"/>
      <c r="C1948" s="53"/>
      <c r="D1948" s="53"/>
    </row>
    <row r="1949" spans="1:4" s="12" customFormat="1" x14ac:dyDescent="0.2">
      <c r="A1949" s="53"/>
      <c r="B1949" s="53"/>
      <c r="C1949" s="53"/>
      <c r="D1949" s="53"/>
    </row>
    <row r="1950" spans="1:4" s="12" customFormat="1" x14ac:dyDescent="0.2">
      <c r="A1950" s="53"/>
      <c r="B1950" s="53"/>
      <c r="C1950" s="53"/>
      <c r="D1950" s="53"/>
    </row>
    <row r="1951" spans="1:4" s="12" customFormat="1" x14ac:dyDescent="0.2">
      <c r="A1951" s="53"/>
      <c r="B1951" s="53"/>
      <c r="C1951" s="53"/>
      <c r="D1951" s="53"/>
    </row>
    <row r="1952" spans="1:4" s="12" customFormat="1" x14ac:dyDescent="0.2">
      <c r="A1952" s="53"/>
      <c r="B1952" s="53"/>
      <c r="C1952" s="53"/>
      <c r="D1952" s="53"/>
    </row>
    <row r="1953" spans="1:4" s="12" customFormat="1" x14ac:dyDescent="0.2">
      <c r="A1953" s="53"/>
      <c r="B1953" s="53"/>
      <c r="C1953" s="53"/>
      <c r="D1953" s="53"/>
    </row>
    <row r="1954" spans="1:4" s="12" customFormat="1" x14ac:dyDescent="0.2">
      <c r="A1954" s="53"/>
      <c r="B1954" s="53"/>
      <c r="C1954" s="53"/>
      <c r="D1954" s="53"/>
    </row>
    <row r="1955" spans="1:4" s="12" customFormat="1" x14ac:dyDescent="0.2">
      <c r="A1955" s="53"/>
      <c r="B1955" s="53"/>
      <c r="C1955" s="53"/>
      <c r="D1955" s="53"/>
    </row>
    <row r="1956" spans="1:4" s="12" customFormat="1" x14ac:dyDescent="0.2">
      <c r="A1956" s="53"/>
      <c r="B1956" s="53"/>
      <c r="C1956" s="53"/>
      <c r="D1956" s="53"/>
    </row>
    <row r="1957" spans="1:4" s="12" customFormat="1" x14ac:dyDescent="0.2">
      <c r="A1957" s="53"/>
      <c r="B1957" s="53"/>
      <c r="C1957" s="53"/>
      <c r="D1957" s="53"/>
    </row>
    <row r="1958" spans="1:4" s="12" customFormat="1" x14ac:dyDescent="0.2">
      <c r="A1958" s="53"/>
      <c r="B1958" s="53"/>
      <c r="C1958" s="53"/>
      <c r="D1958" s="53"/>
    </row>
    <row r="1959" spans="1:4" s="12" customFormat="1" x14ac:dyDescent="0.2">
      <c r="A1959" s="53"/>
      <c r="B1959" s="53"/>
      <c r="C1959" s="53"/>
      <c r="D1959" s="53"/>
    </row>
    <row r="1960" spans="1:4" s="12" customFormat="1" x14ac:dyDescent="0.2">
      <c r="A1960" s="53"/>
      <c r="B1960" s="53"/>
      <c r="C1960" s="53"/>
      <c r="D1960" s="53"/>
    </row>
    <row r="1961" spans="1:4" s="12" customFormat="1" x14ac:dyDescent="0.2">
      <c r="A1961" s="53"/>
      <c r="B1961" s="53"/>
      <c r="C1961" s="53"/>
      <c r="D1961" s="53"/>
    </row>
    <row r="1962" spans="1:4" s="12" customFormat="1" x14ac:dyDescent="0.2">
      <c r="A1962" s="53"/>
      <c r="B1962" s="53"/>
      <c r="C1962" s="53"/>
      <c r="D1962" s="53"/>
    </row>
    <row r="1963" spans="1:4" s="12" customFormat="1" x14ac:dyDescent="0.2">
      <c r="A1963" s="53"/>
      <c r="B1963" s="53"/>
      <c r="C1963" s="53"/>
      <c r="D1963" s="53"/>
    </row>
    <row r="1964" spans="1:4" s="12" customFormat="1" x14ac:dyDescent="0.2">
      <c r="A1964" s="53"/>
      <c r="B1964" s="53"/>
      <c r="C1964" s="53"/>
      <c r="D1964" s="53"/>
    </row>
    <row r="1965" spans="1:4" s="12" customFormat="1" x14ac:dyDescent="0.2">
      <c r="A1965" s="53"/>
      <c r="B1965" s="53"/>
      <c r="C1965" s="53"/>
      <c r="D1965" s="53"/>
    </row>
    <row r="1966" spans="1:4" s="12" customFormat="1" x14ac:dyDescent="0.2">
      <c r="A1966" s="53"/>
      <c r="B1966" s="53"/>
      <c r="C1966" s="53"/>
      <c r="D1966" s="53"/>
    </row>
    <row r="1967" spans="1:4" s="12" customFormat="1" x14ac:dyDescent="0.2">
      <c r="A1967" s="53"/>
      <c r="B1967" s="53"/>
      <c r="C1967" s="53"/>
      <c r="D1967" s="53"/>
    </row>
    <row r="1968" spans="1:4" s="12" customFormat="1" x14ac:dyDescent="0.2">
      <c r="A1968" s="53"/>
      <c r="B1968" s="53"/>
      <c r="C1968" s="53"/>
      <c r="D1968" s="53"/>
    </row>
    <row r="1969" spans="1:4" s="12" customFormat="1" x14ac:dyDescent="0.2">
      <c r="A1969" s="53"/>
      <c r="B1969" s="53"/>
      <c r="C1969" s="53"/>
      <c r="D1969" s="53"/>
    </row>
    <row r="1970" spans="1:4" s="12" customFormat="1" x14ac:dyDescent="0.2">
      <c r="A1970" s="53"/>
      <c r="B1970" s="53"/>
      <c r="C1970" s="53"/>
      <c r="D1970" s="53"/>
    </row>
    <row r="1971" spans="1:4" s="12" customFormat="1" x14ac:dyDescent="0.2">
      <c r="A1971" s="53"/>
      <c r="B1971" s="53"/>
      <c r="C1971" s="53"/>
      <c r="D1971" s="53"/>
    </row>
    <row r="1972" spans="1:4" s="12" customFormat="1" x14ac:dyDescent="0.2">
      <c r="A1972" s="53"/>
      <c r="B1972" s="53"/>
      <c r="C1972" s="53"/>
      <c r="D1972" s="53"/>
    </row>
    <row r="1973" spans="1:4" s="12" customFormat="1" x14ac:dyDescent="0.2">
      <c r="A1973" s="53"/>
      <c r="B1973" s="53"/>
      <c r="C1973" s="53"/>
      <c r="D1973" s="53"/>
    </row>
    <row r="1974" spans="1:4" s="12" customFormat="1" x14ac:dyDescent="0.2">
      <c r="A1974" s="53"/>
      <c r="B1974" s="53"/>
      <c r="C1974" s="53"/>
      <c r="D1974" s="53"/>
    </row>
    <row r="1975" spans="1:4" s="12" customFormat="1" x14ac:dyDescent="0.2">
      <c r="A1975" s="53"/>
      <c r="B1975" s="53"/>
      <c r="C1975" s="53"/>
      <c r="D1975" s="53"/>
    </row>
    <row r="1976" spans="1:4" s="12" customFormat="1" x14ac:dyDescent="0.2">
      <c r="A1976" s="53"/>
      <c r="B1976" s="53"/>
      <c r="C1976" s="53"/>
      <c r="D1976" s="53"/>
    </row>
    <row r="1977" spans="1:4" s="12" customFormat="1" x14ac:dyDescent="0.2">
      <c r="A1977" s="53"/>
      <c r="B1977" s="53"/>
      <c r="C1977" s="53"/>
      <c r="D1977" s="53"/>
    </row>
    <row r="1978" spans="1:4" s="12" customFormat="1" x14ac:dyDescent="0.2">
      <c r="A1978" s="53"/>
      <c r="B1978" s="53"/>
      <c r="C1978" s="53"/>
      <c r="D1978" s="53"/>
    </row>
    <row r="1979" spans="1:4" s="12" customFormat="1" x14ac:dyDescent="0.2">
      <c r="A1979" s="53"/>
      <c r="B1979" s="53"/>
      <c r="C1979" s="53"/>
      <c r="D1979" s="53"/>
    </row>
    <row r="1980" spans="1:4" s="12" customFormat="1" x14ac:dyDescent="0.2">
      <c r="A1980" s="53"/>
      <c r="B1980" s="53"/>
      <c r="C1980" s="53"/>
      <c r="D1980" s="53"/>
    </row>
    <row r="1981" spans="1:4" s="12" customFormat="1" x14ac:dyDescent="0.2">
      <c r="A1981" s="53"/>
      <c r="B1981" s="53"/>
      <c r="C1981" s="53"/>
      <c r="D1981" s="53"/>
    </row>
    <row r="1982" spans="1:4" s="12" customFormat="1" x14ac:dyDescent="0.2">
      <c r="A1982" s="53"/>
      <c r="B1982" s="53"/>
      <c r="C1982" s="53"/>
      <c r="D1982" s="53"/>
    </row>
    <row r="1983" spans="1:4" s="12" customFormat="1" x14ac:dyDescent="0.2">
      <c r="A1983" s="53"/>
      <c r="B1983" s="53"/>
      <c r="C1983" s="53"/>
      <c r="D1983" s="53"/>
    </row>
    <row r="1984" spans="1:4" s="12" customFormat="1" x14ac:dyDescent="0.2">
      <c r="A1984" s="53"/>
      <c r="B1984" s="53"/>
      <c r="C1984" s="53"/>
      <c r="D1984" s="53"/>
    </row>
    <row r="1985" spans="1:4" s="12" customFormat="1" x14ac:dyDescent="0.2">
      <c r="A1985" s="53"/>
      <c r="B1985" s="53"/>
      <c r="C1985" s="53"/>
      <c r="D1985" s="53"/>
    </row>
    <row r="1986" spans="1:4" s="12" customFormat="1" x14ac:dyDescent="0.2">
      <c r="A1986" s="53"/>
      <c r="B1986" s="53"/>
      <c r="C1986" s="53"/>
      <c r="D1986" s="53"/>
    </row>
    <row r="1987" spans="1:4" s="12" customFormat="1" x14ac:dyDescent="0.2">
      <c r="A1987" s="53"/>
      <c r="B1987" s="53"/>
      <c r="C1987" s="53"/>
      <c r="D1987" s="53"/>
    </row>
    <row r="1988" spans="1:4" s="12" customFormat="1" x14ac:dyDescent="0.2">
      <c r="A1988" s="53"/>
      <c r="B1988" s="53"/>
      <c r="C1988" s="53"/>
      <c r="D1988" s="53"/>
    </row>
    <row r="1989" spans="1:4" s="12" customFormat="1" x14ac:dyDescent="0.2">
      <c r="A1989" s="53"/>
      <c r="B1989" s="53"/>
      <c r="C1989" s="53"/>
      <c r="D1989" s="53"/>
    </row>
    <row r="1990" spans="1:4" s="12" customFormat="1" x14ac:dyDescent="0.2">
      <c r="A1990" s="53"/>
      <c r="B1990" s="53"/>
      <c r="C1990" s="53"/>
      <c r="D1990" s="53"/>
    </row>
    <row r="1991" spans="1:4" s="12" customFormat="1" x14ac:dyDescent="0.2">
      <c r="A1991" s="53"/>
      <c r="B1991" s="53"/>
      <c r="C1991" s="53"/>
      <c r="D1991" s="53"/>
    </row>
    <row r="1992" spans="1:4" s="12" customFormat="1" x14ac:dyDescent="0.2">
      <c r="A1992" s="53"/>
      <c r="B1992" s="53"/>
      <c r="C1992" s="53"/>
      <c r="D1992" s="53"/>
    </row>
    <row r="1993" spans="1:4" s="12" customFormat="1" x14ac:dyDescent="0.2">
      <c r="A1993" s="53"/>
      <c r="B1993" s="53"/>
      <c r="C1993" s="53"/>
      <c r="D1993" s="53"/>
    </row>
    <row r="1994" spans="1:4" s="12" customFormat="1" x14ac:dyDescent="0.2">
      <c r="A1994" s="53"/>
      <c r="B1994" s="53"/>
      <c r="C1994" s="53"/>
      <c r="D1994" s="53"/>
    </row>
    <row r="1995" spans="1:4" s="12" customFormat="1" x14ac:dyDescent="0.2">
      <c r="A1995" s="53"/>
      <c r="B1995" s="53"/>
      <c r="C1995" s="53"/>
      <c r="D1995" s="53"/>
    </row>
    <row r="1996" spans="1:4" s="12" customFormat="1" x14ac:dyDescent="0.2">
      <c r="A1996" s="53"/>
      <c r="B1996" s="53"/>
      <c r="C1996" s="53"/>
      <c r="D1996" s="53"/>
    </row>
    <row r="1997" spans="1:4" s="12" customFormat="1" x14ac:dyDescent="0.2">
      <c r="A1997" s="53"/>
      <c r="B1997" s="53"/>
      <c r="C1997" s="53"/>
      <c r="D1997" s="53"/>
    </row>
    <row r="1998" spans="1:4" s="12" customFormat="1" x14ac:dyDescent="0.2">
      <c r="A1998" s="53"/>
      <c r="B1998" s="53"/>
      <c r="C1998" s="53"/>
      <c r="D1998" s="53"/>
    </row>
    <row r="1999" spans="1:4" s="12" customFormat="1" x14ac:dyDescent="0.2">
      <c r="A1999" s="53"/>
      <c r="B1999" s="53"/>
      <c r="C1999" s="53"/>
      <c r="D1999" s="53"/>
    </row>
    <row r="2000" spans="1:4" s="12" customFormat="1" x14ac:dyDescent="0.2">
      <c r="A2000" s="53"/>
      <c r="B2000" s="53"/>
      <c r="C2000" s="53"/>
      <c r="D2000" s="53"/>
    </row>
    <row r="2001" spans="1:4" s="12" customFormat="1" x14ac:dyDescent="0.2">
      <c r="A2001" s="53"/>
      <c r="B2001" s="53"/>
      <c r="C2001" s="53"/>
      <c r="D2001" s="53"/>
    </row>
    <row r="2002" spans="1:4" s="12" customFormat="1" x14ac:dyDescent="0.2">
      <c r="A2002" s="53"/>
      <c r="B2002" s="53"/>
      <c r="C2002" s="53"/>
      <c r="D2002" s="53"/>
    </row>
    <row r="2003" spans="1:4" s="12" customFormat="1" x14ac:dyDescent="0.2">
      <c r="A2003" s="53"/>
      <c r="B2003" s="53"/>
      <c r="C2003" s="53"/>
      <c r="D2003" s="53"/>
    </row>
    <row r="2004" spans="1:4" s="12" customFormat="1" x14ac:dyDescent="0.2">
      <c r="A2004" s="53"/>
      <c r="B2004" s="53"/>
      <c r="C2004" s="53"/>
      <c r="D2004" s="53"/>
    </row>
    <row r="2005" spans="1:4" s="12" customFormat="1" x14ac:dyDescent="0.2">
      <c r="A2005" s="53"/>
      <c r="B2005" s="53"/>
      <c r="C2005" s="53"/>
      <c r="D2005" s="53"/>
    </row>
    <row r="2006" spans="1:4" s="12" customFormat="1" x14ac:dyDescent="0.2">
      <c r="A2006" s="53"/>
      <c r="B2006" s="53"/>
      <c r="C2006" s="53"/>
      <c r="D2006" s="53"/>
    </row>
    <row r="2007" spans="1:4" s="12" customFormat="1" x14ac:dyDescent="0.2">
      <c r="A2007" s="53"/>
      <c r="B2007" s="53"/>
      <c r="C2007" s="53"/>
      <c r="D2007" s="53"/>
    </row>
    <row r="2008" spans="1:4" s="12" customFormat="1" x14ac:dyDescent="0.2">
      <c r="A2008" s="53"/>
      <c r="B2008" s="53"/>
      <c r="C2008" s="53"/>
      <c r="D2008" s="53"/>
    </row>
    <row r="2009" spans="1:4" s="12" customFormat="1" x14ac:dyDescent="0.2">
      <c r="A2009" s="53"/>
      <c r="B2009" s="53"/>
      <c r="C2009" s="53"/>
      <c r="D2009" s="53"/>
    </row>
    <row r="2010" spans="1:4" s="12" customFormat="1" x14ac:dyDescent="0.2">
      <c r="A2010" s="53"/>
      <c r="B2010" s="53"/>
      <c r="C2010" s="53"/>
      <c r="D2010" s="53"/>
    </row>
    <row r="2011" spans="1:4" s="12" customFormat="1" x14ac:dyDescent="0.2">
      <c r="A2011" s="53"/>
      <c r="B2011" s="53"/>
      <c r="C2011" s="53"/>
      <c r="D2011" s="53"/>
    </row>
    <row r="2012" spans="1:4" s="12" customFormat="1" x14ac:dyDescent="0.2">
      <c r="A2012" s="53"/>
      <c r="B2012" s="53"/>
      <c r="C2012" s="53"/>
      <c r="D2012" s="53"/>
    </row>
    <row r="2013" spans="1:4" s="12" customFormat="1" x14ac:dyDescent="0.2">
      <c r="A2013" s="53"/>
      <c r="B2013" s="53"/>
      <c r="C2013" s="53"/>
      <c r="D2013" s="53"/>
    </row>
    <row r="2014" spans="1:4" s="12" customFormat="1" x14ac:dyDescent="0.2">
      <c r="A2014" s="53"/>
      <c r="B2014" s="53"/>
      <c r="C2014" s="53"/>
      <c r="D2014" s="53"/>
    </row>
    <row r="2015" spans="1:4" s="12" customFormat="1" x14ac:dyDescent="0.2">
      <c r="A2015" s="53"/>
      <c r="B2015" s="53"/>
      <c r="C2015" s="53"/>
      <c r="D2015" s="53"/>
    </row>
    <row r="2016" spans="1:4" s="12" customFormat="1" x14ac:dyDescent="0.2">
      <c r="A2016" s="53"/>
      <c r="B2016" s="53"/>
      <c r="C2016" s="53"/>
      <c r="D2016" s="53"/>
    </row>
    <row r="2017" spans="1:4" s="12" customFormat="1" x14ac:dyDescent="0.2">
      <c r="A2017" s="53"/>
      <c r="B2017" s="53"/>
      <c r="C2017" s="53"/>
      <c r="D2017" s="53"/>
    </row>
    <row r="2018" spans="1:4" s="12" customFormat="1" x14ac:dyDescent="0.2">
      <c r="A2018" s="53"/>
      <c r="B2018" s="53"/>
      <c r="C2018" s="53"/>
      <c r="D2018" s="53"/>
    </row>
    <row r="2019" spans="1:4" s="12" customFormat="1" x14ac:dyDescent="0.2">
      <c r="A2019" s="53"/>
      <c r="B2019" s="53"/>
      <c r="C2019" s="53"/>
      <c r="D2019" s="53"/>
    </row>
    <row r="2020" spans="1:4" s="12" customFormat="1" x14ac:dyDescent="0.2">
      <c r="A2020" s="53"/>
      <c r="B2020" s="53"/>
      <c r="C2020" s="53"/>
      <c r="D2020" s="53"/>
    </row>
    <row r="2021" spans="1:4" s="12" customFormat="1" x14ac:dyDescent="0.2">
      <c r="A2021" s="53"/>
      <c r="B2021" s="53"/>
      <c r="C2021" s="53"/>
      <c r="D2021" s="53"/>
    </row>
    <row r="2022" spans="1:4" s="12" customFormat="1" x14ac:dyDescent="0.2">
      <c r="A2022" s="53"/>
      <c r="B2022" s="53"/>
      <c r="C2022" s="53"/>
      <c r="D2022" s="53"/>
    </row>
    <row r="2023" spans="1:4" s="12" customFormat="1" x14ac:dyDescent="0.2">
      <c r="A2023" s="53"/>
      <c r="B2023" s="53"/>
      <c r="C2023" s="53"/>
      <c r="D2023" s="53"/>
    </row>
    <row r="2024" spans="1:4" s="12" customFormat="1" x14ac:dyDescent="0.2">
      <c r="A2024" s="53"/>
      <c r="B2024" s="53"/>
      <c r="C2024" s="53"/>
      <c r="D2024" s="53"/>
    </row>
    <row r="2025" spans="1:4" s="12" customFormat="1" x14ac:dyDescent="0.2">
      <c r="A2025" s="53"/>
      <c r="B2025" s="53"/>
      <c r="C2025" s="53"/>
      <c r="D2025" s="53"/>
    </row>
    <row r="2026" spans="1:4" s="12" customFormat="1" x14ac:dyDescent="0.2">
      <c r="A2026" s="53"/>
      <c r="B2026" s="53"/>
      <c r="C2026" s="53"/>
      <c r="D2026" s="53"/>
    </row>
    <row r="2027" spans="1:4" s="12" customFormat="1" x14ac:dyDescent="0.2">
      <c r="A2027" s="53"/>
      <c r="B2027" s="53"/>
      <c r="C2027" s="53"/>
      <c r="D2027" s="53"/>
    </row>
    <row r="2028" spans="1:4" s="12" customFormat="1" x14ac:dyDescent="0.2">
      <c r="A2028" s="53"/>
      <c r="B2028" s="53"/>
      <c r="C2028" s="53"/>
      <c r="D2028" s="53"/>
    </row>
    <row r="2029" spans="1:4" s="12" customFormat="1" x14ac:dyDescent="0.2">
      <c r="A2029" s="53"/>
      <c r="B2029" s="53"/>
      <c r="C2029" s="53"/>
      <c r="D2029" s="53"/>
    </row>
    <row r="2030" spans="1:4" s="12" customFormat="1" x14ac:dyDescent="0.2">
      <c r="A2030" s="53"/>
      <c r="B2030" s="53"/>
      <c r="C2030" s="53"/>
      <c r="D2030" s="53"/>
    </row>
    <row r="2031" spans="1:4" s="12" customFormat="1" x14ac:dyDescent="0.2">
      <c r="A2031" s="53"/>
      <c r="B2031" s="53"/>
      <c r="C2031" s="53"/>
      <c r="D2031" s="53"/>
    </row>
    <row r="2032" spans="1:4" s="12" customFormat="1" x14ac:dyDescent="0.2">
      <c r="A2032" s="53"/>
      <c r="B2032" s="53"/>
      <c r="C2032" s="53"/>
      <c r="D2032" s="53"/>
    </row>
    <row r="2033" spans="1:4" s="12" customFormat="1" x14ac:dyDescent="0.2">
      <c r="A2033" s="53"/>
      <c r="B2033" s="53"/>
      <c r="C2033" s="53"/>
      <c r="D2033" s="53"/>
    </row>
    <row r="2034" spans="1:4" s="12" customFormat="1" x14ac:dyDescent="0.2">
      <c r="A2034" s="53"/>
      <c r="B2034" s="53"/>
      <c r="C2034" s="53"/>
      <c r="D2034" s="53"/>
    </row>
    <row r="2035" spans="1:4" s="12" customFormat="1" x14ac:dyDescent="0.2">
      <c r="A2035" s="53"/>
      <c r="B2035" s="53"/>
      <c r="C2035" s="53"/>
      <c r="D2035" s="53"/>
    </row>
    <row r="2036" spans="1:4" s="12" customFormat="1" x14ac:dyDescent="0.2">
      <c r="A2036" s="53"/>
      <c r="B2036" s="53"/>
      <c r="C2036" s="53"/>
      <c r="D2036" s="53"/>
    </row>
    <row r="2037" spans="1:4" s="12" customFormat="1" x14ac:dyDescent="0.2">
      <c r="A2037" s="53"/>
      <c r="B2037" s="53"/>
      <c r="C2037" s="53"/>
      <c r="D2037" s="53"/>
    </row>
    <row r="2038" spans="1:4" s="12" customFormat="1" x14ac:dyDescent="0.2">
      <c r="A2038" s="53"/>
      <c r="B2038" s="53"/>
      <c r="C2038" s="53"/>
      <c r="D2038" s="53"/>
    </row>
    <row r="2039" spans="1:4" s="12" customFormat="1" x14ac:dyDescent="0.2">
      <c r="A2039" s="53"/>
      <c r="B2039" s="53"/>
      <c r="C2039" s="53"/>
      <c r="D2039" s="53"/>
    </row>
    <row r="2040" spans="1:4" s="12" customFormat="1" x14ac:dyDescent="0.2">
      <c r="A2040" s="53"/>
      <c r="B2040" s="53"/>
      <c r="C2040" s="53"/>
      <c r="D2040" s="53"/>
    </row>
    <row r="2041" spans="1:4" s="12" customFormat="1" x14ac:dyDescent="0.2">
      <c r="A2041" s="53"/>
      <c r="B2041" s="53"/>
      <c r="C2041" s="53"/>
      <c r="D2041" s="53"/>
    </row>
    <row r="2042" spans="1:4" s="12" customFormat="1" x14ac:dyDescent="0.2">
      <c r="A2042" s="53"/>
      <c r="B2042" s="53"/>
      <c r="C2042" s="53"/>
      <c r="D2042" s="53"/>
    </row>
    <row r="2043" spans="1:4" s="12" customFormat="1" x14ac:dyDescent="0.2">
      <c r="A2043" s="53"/>
      <c r="B2043" s="53"/>
      <c r="C2043" s="53"/>
      <c r="D2043" s="53"/>
    </row>
    <row r="2044" spans="1:4" s="12" customFormat="1" x14ac:dyDescent="0.2">
      <c r="A2044" s="53"/>
      <c r="B2044" s="53"/>
      <c r="C2044" s="53"/>
      <c r="D2044" s="53"/>
    </row>
    <row r="2045" spans="1:4" s="12" customFormat="1" x14ac:dyDescent="0.2">
      <c r="A2045" s="53"/>
      <c r="B2045" s="53"/>
      <c r="C2045" s="53"/>
      <c r="D2045" s="53"/>
    </row>
    <row r="2046" spans="1:4" s="12" customFormat="1" x14ac:dyDescent="0.2">
      <c r="A2046" s="53"/>
      <c r="B2046" s="53"/>
      <c r="C2046" s="53"/>
      <c r="D2046" s="53"/>
    </row>
    <row r="2047" spans="1:4" s="12" customFormat="1" x14ac:dyDescent="0.2">
      <c r="A2047" s="53"/>
      <c r="B2047" s="53"/>
      <c r="C2047" s="53"/>
      <c r="D2047" s="53"/>
    </row>
    <row r="2048" spans="1:4" s="12" customFormat="1" x14ac:dyDescent="0.2">
      <c r="A2048" s="53"/>
      <c r="B2048" s="53"/>
      <c r="C2048" s="53"/>
      <c r="D2048" s="53"/>
    </row>
    <row r="2049" spans="1:4" s="12" customFormat="1" x14ac:dyDescent="0.2">
      <c r="A2049" s="53"/>
      <c r="B2049" s="53"/>
      <c r="C2049" s="53"/>
      <c r="D2049" s="53"/>
    </row>
    <row r="2050" spans="1:4" s="12" customFormat="1" x14ac:dyDescent="0.2">
      <c r="A2050" s="53"/>
      <c r="B2050" s="53"/>
      <c r="C2050" s="53"/>
      <c r="D2050" s="53"/>
    </row>
    <row r="2051" spans="1:4" s="12" customFormat="1" x14ac:dyDescent="0.2">
      <c r="A2051" s="53"/>
      <c r="B2051" s="53"/>
      <c r="C2051" s="53"/>
      <c r="D2051" s="53"/>
    </row>
    <row r="2052" spans="1:4" s="12" customFormat="1" x14ac:dyDescent="0.2">
      <c r="A2052" s="53"/>
      <c r="B2052" s="53"/>
      <c r="C2052" s="53"/>
      <c r="D2052" s="53"/>
    </row>
    <row r="2053" spans="1:4" s="12" customFormat="1" x14ac:dyDescent="0.2">
      <c r="A2053" s="53"/>
      <c r="B2053" s="53"/>
      <c r="C2053" s="53"/>
      <c r="D2053" s="53"/>
    </row>
    <row r="2054" spans="1:4" s="12" customFormat="1" x14ac:dyDescent="0.2">
      <c r="A2054" s="53"/>
      <c r="B2054" s="53"/>
      <c r="C2054" s="53"/>
      <c r="D2054" s="53"/>
    </row>
    <row r="2055" spans="1:4" s="12" customFormat="1" x14ac:dyDescent="0.2">
      <c r="A2055" s="53"/>
      <c r="B2055" s="53"/>
      <c r="C2055" s="53"/>
      <c r="D2055" s="53"/>
    </row>
    <row r="2056" spans="1:4" s="12" customFormat="1" x14ac:dyDescent="0.2">
      <c r="A2056" s="53"/>
      <c r="B2056" s="53"/>
      <c r="C2056" s="53"/>
      <c r="D2056" s="53"/>
    </row>
    <row r="2057" spans="1:4" s="12" customFormat="1" x14ac:dyDescent="0.2">
      <c r="A2057" s="53"/>
      <c r="B2057" s="53"/>
      <c r="C2057" s="53"/>
      <c r="D2057" s="53"/>
    </row>
    <row r="2058" spans="1:4" s="12" customFormat="1" x14ac:dyDescent="0.2">
      <c r="A2058" s="53"/>
      <c r="B2058" s="53"/>
      <c r="C2058" s="53"/>
      <c r="D2058" s="53"/>
    </row>
    <row r="2059" spans="1:4" s="12" customFormat="1" x14ac:dyDescent="0.2">
      <c r="A2059" s="53"/>
      <c r="B2059" s="53"/>
      <c r="C2059" s="53"/>
      <c r="D2059" s="53"/>
    </row>
    <row r="2060" spans="1:4" s="12" customFormat="1" x14ac:dyDescent="0.2">
      <c r="A2060" s="53"/>
      <c r="B2060" s="53"/>
      <c r="C2060" s="53"/>
      <c r="D2060" s="53"/>
    </row>
    <row r="2061" spans="1:4" s="12" customFormat="1" x14ac:dyDescent="0.2">
      <c r="A2061" s="53"/>
      <c r="B2061" s="53"/>
      <c r="C2061" s="53"/>
      <c r="D2061" s="53"/>
    </row>
    <row r="2062" spans="1:4" s="12" customFormat="1" x14ac:dyDescent="0.2">
      <c r="A2062" s="53"/>
      <c r="B2062" s="53"/>
      <c r="C2062" s="53"/>
      <c r="D2062" s="53"/>
    </row>
    <row r="2063" spans="1:4" s="12" customFormat="1" x14ac:dyDescent="0.2">
      <c r="A2063" s="53"/>
      <c r="B2063" s="53"/>
      <c r="C2063" s="53"/>
      <c r="D2063" s="53"/>
    </row>
    <row r="2064" spans="1:4" s="12" customFormat="1" x14ac:dyDescent="0.2">
      <c r="A2064" s="53"/>
      <c r="B2064" s="53"/>
      <c r="C2064" s="53"/>
      <c r="D2064" s="53"/>
    </row>
    <row r="2065" spans="1:4" s="12" customFormat="1" x14ac:dyDescent="0.2">
      <c r="A2065" s="53"/>
      <c r="B2065" s="53"/>
      <c r="C2065" s="53"/>
      <c r="D2065" s="53"/>
    </row>
    <row r="2066" spans="1:4" s="12" customFormat="1" x14ac:dyDescent="0.2">
      <c r="A2066" s="53"/>
      <c r="B2066" s="53"/>
      <c r="C2066" s="53"/>
      <c r="D2066" s="53"/>
    </row>
    <row r="2067" spans="1:4" s="12" customFormat="1" x14ac:dyDescent="0.2">
      <c r="A2067" s="53"/>
      <c r="B2067" s="53"/>
      <c r="C2067" s="53"/>
      <c r="D2067" s="53"/>
    </row>
    <row r="2068" spans="1:4" s="12" customFormat="1" x14ac:dyDescent="0.2">
      <c r="A2068" s="53"/>
      <c r="B2068" s="53"/>
      <c r="C2068" s="53"/>
      <c r="D2068" s="53"/>
    </row>
    <row r="2069" spans="1:4" s="12" customFormat="1" x14ac:dyDescent="0.2">
      <c r="A2069" s="53"/>
      <c r="B2069" s="53"/>
      <c r="C2069" s="53"/>
      <c r="D2069" s="53"/>
    </row>
    <row r="2070" spans="1:4" s="12" customFormat="1" x14ac:dyDescent="0.2">
      <c r="A2070" s="53"/>
      <c r="B2070" s="53"/>
      <c r="C2070" s="53"/>
      <c r="D2070" s="53"/>
    </row>
    <row r="2071" spans="1:4" s="12" customFormat="1" x14ac:dyDescent="0.2">
      <c r="A2071" s="53"/>
      <c r="B2071" s="53"/>
      <c r="C2071" s="53"/>
      <c r="D2071" s="53"/>
    </row>
    <row r="2072" spans="1:4" s="12" customFormat="1" x14ac:dyDescent="0.2">
      <c r="A2072" s="53"/>
      <c r="B2072" s="53"/>
      <c r="C2072" s="53"/>
      <c r="D2072" s="53"/>
    </row>
    <row r="2073" spans="1:4" s="12" customFormat="1" x14ac:dyDescent="0.2">
      <c r="A2073" s="53"/>
      <c r="B2073" s="53"/>
      <c r="C2073" s="53"/>
      <c r="D2073" s="53"/>
    </row>
    <row r="2074" spans="1:4" s="12" customFormat="1" x14ac:dyDescent="0.2">
      <c r="A2074" s="53"/>
      <c r="B2074" s="53"/>
      <c r="C2074" s="53"/>
      <c r="D2074" s="53"/>
    </row>
    <row r="2075" spans="1:4" s="12" customFormat="1" x14ac:dyDescent="0.2">
      <c r="A2075" s="53"/>
      <c r="B2075" s="53"/>
      <c r="C2075" s="53"/>
      <c r="D2075" s="53"/>
    </row>
    <row r="2076" spans="1:4" s="12" customFormat="1" x14ac:dyDescent="0.2">
      <c r="A2076" s="53"/>
      <c r="B2076" s="53"/>
      <c r="C2076" s="53"/>
      <c r="D2076" s="53"/>
    </row>
    <row r="2077" spans="1:4" s="12" customFormat="1" x14ac:dyDescent="0.2">
      <c r="A2077" s="53"/>
      <c r="B2077" s="53"/>
      <c r="C2077" s="53"/>
      <c r="D2077" s="53"/>
    </row>
    <row r="2078" spans="1:4" s="12" customFormat="1" x14ac:dyDescent="0.2">
      <c r="A2078" s="53"/>
      <c r="B2078" s="53"/>
      <c r="C2078" s="53"/>
      <c r="D2078" s="53"/>
    </row>
    <row r="2079" spans="1:4" s="12" customFormat="1" x14ac:dyDescent="0.2">
      <c r="A2079" s="53"/>
      <c r="B2079" s="53"/>
      <c r="C2079" s="53"/>
      <c r="D2079" s="53"/>
    </row>
    <row r="2080" spans="1:4" s="12" customFormat="1" x14ac:dyDescent="0.2">
      <c r="A2080" s="53"/>
      <c r="B2080" s="53"/>
      <c r="C2080" s="53"/>
      <c r="D2080" s="53"/>
    </row>
    <row r="2081" spans="1:4" s="12" customFormat="1" x14ac:dyDescent="0.2">
      <c r="A2081" s="53"/>
      <c r="B2081" s="53"/>
      <c r="C2081" s="53"/>
      <c r="D2081" s="53"/>
    </row>
    <row r="2082" spans="1:4" s="12" customFormat="1" x14ac:dyDescent="0.2">
      <c r="A2082" s="53"/>
      <c r="B2082" s="53"/>
      <c r="C2082" s="53"/>
      <c r="D2082" s="53"/>
    </row>
    <row r="2083" spans="1:4" s="12" customFormat="1" x14ac:dyDescent="0.2">
      <c r="A2083" s="53"/>
      <c r="B2083" s="53"/>
      <c r="C2083" s="53"/>
      <c r="D2083" s="53"/>
    </row>
    <row r="2084" spans="1:4" s="12" customFormat="1" x14ac:dyDescent="0.2">
      <c r="A2084" s="53"/>
      <c r="B2084" s="53"/>
      <c r="C2084" s="53"/>
      <c r="D2084" s="53"/>
    </row>
    <row r="2085" spans="1:4" s="12" customFormat="1" x14ac:dyDescent="0.2">
      <c r="A2085" s="53"/>
      <c r="B2085" s="53"/>
      <c r="C2085" s="53"/>
      <c r="D2085" s="53"/>
    </row>
    <row r="2086" spans="1:4" s="12" customFormat="1" x14ac:dyDescent="0.2">
      <c r="A2086" s="53"/>
      <c r="B2086" s="53"/>
      <c r="C2086" s="53"/>
      <c r="D2086" s="53"/>
    </row>
    <row r="2087" spans="1:4" s="12" customFormat="1" x14ac:dyDescent="0.2">
      <c r="A2087" s="53"/>
      <c r="B2087" s="53"/>
      <c r="C2087" s="53"/>
      <c r="D2087" s="53"/>
    </row>
    <row r="2088" spans="1:4" s="12" customFormat="1" x14ac:dyDescent="0.2">
      <c r="A2088" s="53"/>
      <c r="B2088" s="53"/>
      <c r="C2088" s="53"/>
      <c r="D2088" s="53"/>
    </row>
    <row r="2089" spans="1:4" s="12" customFormat="1" x14ac:dyDescent="0.2">
      <c r="A2089" s="53"/>
      <c r="B2089" s="53"/>
      <c r="C2089" s="53"/>
      <c r="D2089" s="53"/>
    </row>
    <row r="2090" spans="1:4" s="12" customFormat="1" x14ac:dyDescent="0.2">
      <c r="A2090" s="53"/>
      <c r="B2090" s="53"/>
      <c r="C2090" s="53"/>
      <c r="D2090" s="53"/>
    </row>
    <row r="2091" spans="1:4" s="12" customFormat="1" x14ac:dyDescent="0.2">
      <c r="A2091" s="53"/>
      <c r="B2091" s="53"/>
      <c r="C2091" s="53"/>
      <c r="D2091" s="53"/>
    </row>
    <row r="2092" spans="1:4" s="12" customFormat="1" x14ac:dyDescent="0.2">
      <c r="A2092" s="53"/>
      <c r="B2092" s="53"/>
      <c r="C2092" s="53"/>
      <c r="D2092" s="53"/>
    </row>
    <row r="2093" spans="1:4" s="12" customFormat="1" x14ac:dyDescent="0.2">
      <c r="A2093" s="53"/>
      <c r="B2093" s="53"/>
      <c r="C2093" s="53"/>
      <c r="D2093" s="53"/>
    </row>
    <row r="2094" spans="1:4" s="12" customFormat="1" x14ac:dyDescent="0.2">
      <c r="A2094" s="53"/>
      <c r="B2094" s="53"/>
      <c r="C2094" s="53"/>
      <c r="D2094" s="53"/>
    </row>
    <row r="2095" spans="1:4" s="12" customFormat="1" x14ac:dyDescent="0.2">
      <c r="A2095" s="53"/>
      <c r="B2095" s="53"/>
      <c r="C2095" s="53"/>
      <c r="D2095" s="53"/>
    </row>
    <row r="2096" spans="1:4" s="12" customFormat="1" x14ac:dyDescent="0.2">
      <c r="A2096" s="53"/>
      <c r="B2096" s="53"/>
      <c r="C2096" s="53"/>
      <c r="D2096" s="53"/>
    </row>
    <row r="2097" spans="1:4" s="12" customFormat="1" x14ac:dyDescent="0.2">
      <c r="A2097" s="53"/>
      <c r="B2097" s="53"/>
      <c r="C2097" s="53"/>
      <c r="D2097" s="53"/>
    </row>
    <row r="2098" spans="1:4" s="12" customFormat="1" x14ac:dyDescent="0.2">
      <c r="A2098" s="53"/>
      <c r="B2098" s="53"/>
      <c r="C2098" s="53"/>
      <c r="D2098" s="53"/>
    </row>
    <row r="2099" spans="1:4" s="12" customFormat="1" x14ac:dyDescent="0.2">
      <c r="A2099" s="53"/>
      <c r="B2099" s="53"/>
      <c r="C2099" s="53"/>
      <c r="D2099" s="53"/>
    </row>
    <row r="2100" spans="1:4" s="12" customFormat="1" x14ac:dyDescent="0.2">
      <c r="A2100" s="53"/>
      <c r="B2100" s="53"/>
      <c r="C2100" s="53"/>
      <c r="D2100" s="53"/>
    </row>
    <row r="2101" spans="1:4" s="12" customFormat="1" x14ac:dyDescent="0.2">
      <c r="A2101" s="53"/>
      <c r="B2101" s="53"/>
      <c r="C2101" s="53"/>
      <c r="D2101" s="53"/>
    </row>
    <row r="2102" spans="1:4" s="12" customFormat="1" x14ac:dyDescent="0.2">
      <c r="A2102" s="53"/>
      <c r="B2102" s="53"/>
      <c r="C2102" s="53"/>
      <c r="D2102" s="53"/>
    </row>
    <row r="2103" spans="1:4" s="12" customFormat="1" x14ac:dyDescent="0.2">
      <c r="A2103" s="53"/>
      <c r="B2103" s="53"/>
      <c r="C2103" s="53"/>
      <c r="D2103" s="53"/>
    </row>
    <row r="2104" spans="1:4" s="12" customFormat="1" x14ac:dyDescent="0.2">
      <c r="A2104" s="53"/>
      <c r="B2104" s="53"/>
      <c r="C2104" s="53"/>
      <c r="D2104" s="53"/>
    </row>
    <row r="2105" spans="1:4" s="12" customFormat="1" x14ac:dyDescent="0.2">
      <c r="A2105" s="53"/>
      <c r="B2105" s="53"/>
      <c r="C2105" s="53"/>
      <c r="D2105" s="53"/>
    </row>
    <row r="2106" spans="1:4" s="12" customFormat="1" x14ac:dyDescent="0.2">
      <c r="A2106" s="53"/>
      <c r="B2106" s="53"/>
      <c r="C2106" s="53"/>
      <c r="D2106" s="53"/>
    </row>
    <row r="2107" spans="1:4" s="12" customFormat="1" x14ac:dyDescent="0.2">
      <c r="A2107" s="53"/>
      <c r="B2107" s="53"/>
      <c r="C2107" s="53"/>
      <c r="D2107" s="53"/>
    </row>
    <row r="2108" spans="1:4" s="12" customFormat="1" x14ac:dyDescent="0.2">
      <c r="A2108" s="53"/>
      <c r="B2108" s="53"/>
      <c r="C2108" s="53"/>
      <c r="D2108" s="53"/>
    </row>
    <row r="2109" spans="1:4" s="12" customFormat="1" x14ac:dyDescent="0.2">
      <c r="A2109" s="53"/>
      <c r="B2109" s="53"/>
      <c r="C2109" s="53"/>
      <c r="D2109" s="53"/>
    </row>
    <row r="2110" spans="1:4" s="12" customFormat="1" x14ac:dyDescent="0.2">
      <c r="A2110" s="53"/>
      <c r="B2110" s="53"/>
      <c r="C2110" s="53"/>
      <c r="D2110" s="53"/>
    </row>
    <row r="2111" spans="1:4" s="12" customFormat="1" x14ac:dyDescent="0.2">
      <c r="A2111" s="53"/>
      <c r="B2111" s="53"/>
      <c r="C2111" s="53"/>
      <c r="D2111" s="53"/>
    </row>
    <row r="2112" spans="1:4" s="12" customFormat="1" x14ac:dyDescent="0.2">
      <c r="A2112" s="53"/>
      <c r="B2112" s="53"/>
      <c r="C2112" s="53"/>
      <c r="D2112" s="53"/>
    </row>
    <row r="2113" spans="1:4" s="12" customFormat="1" x14ac:dyDescent="0.2">
      <c r="A2113" s="53"/>
      <c r="B2113" s="53"/>
      <c r="C2113" s="53"/>
      <c r="D2113" s="53"/>
    </row>
    <row r="2114" spans="1:4" s="12" customFormat="1" x14ac:dyDescent="0.2">
      <c r="A2114" s="53"/>
      <c r="B2114" s="53"/>
      <c r="C2114" s="53"/>
      <c r="D2114" s="53"/>
    </row>
    <row r="2115" spans="1:4" s="12" customFormat="1" x14ac:dyDescent="0.2">
      <c r="A2115" s="53"/>
      <c r="B2115" s="53"/>
      <c r="C2115" s="53"/>
      <c r="D2115" s="53"/>
    </row>
    <row r="2116" spans="1:4" s="12" customFormat="1" x14ac:dyDescent="0.2">
      <c r="A2116" s="53"/>
      <c r="B2116" s="53"/>
      <c r="C2116" s="53"/>
      <c r="D2116" s="53"/>
    </row>
    <row r="2117" spans="1:4" s="12" customFormat="1" x14ac:dyDescent="0.2">
      <c r="A2117" s="53"/>
      <c r="B2117" s="53"/>
      <c r="C2117" s="53"/>
      <c r="D2117" s="53"/>
    </row>
    <row r="2118" spans="1:4" s="12" customFormat="1" x14ac:dyDescent="0.2">
      <c r="A2118" s="53"/>
      <c r="B2118" s="53"/>
      <c r="C2118" s="53"/>
      <c r="D2118" s="53"/>
    </row>
    <row r="2119" spans="1:4" s="12" customFormat="1" x14ac:dyDescent="0.2">
      <c r="A2119" s="53"/>
      <c r="B2119" s="53"/>
      <c r="C2119" s="53"/>
      <c r="D2119" s="53"/>
    </row>
    <row r="2120" spans="1:4" s="12" customFormat="1" x14ac:dyDescent="0.2">
      <c r="A2120" s="53"/>
      <c r="B2120" s="53"/>
      <c r="C2120" s="53"/>
      <c r="D2120" s="53"/>
    </row>
    <row r="2121" spans="1:4" s="12" customFormat="1" x14ac:dyDescent="0.2">
      <c r="A2121" s="53"/>
      <c r="B2121" s="53"/>
      <c r="C2121" s="53"/>
      <c r="D2121" s="53"/>
    </row>
    <row r="2122" spans="1:4" s="12" customFormat="1" x14ac:dyDescent="0.2">
      <c r="A2122" s="53"/>
      <c r="B2122" s="53"/>
      <c r="C2122" s="53"/>
      <c r="D2122" s="53"/>
    </row>
    <row r="2123" spans="1:4" s="12" customFormat="1" x14ac:dyDescent="0.2">
      <c r="A2123" s="53"/>
      <c r="B2123" s="53"/>
      <c r="C2123" s="53"/>
      <c r="D2123" s="53"/>
    </row>
    <row r="2124" spans="1:4" s="12" customFormat="1" x14ac:dyDescent="0.2">
      <c r="A2124" s="53"/>
      <c r="B2124" s="53"/>
      <c r="C2124" s="53"/>
      <c r="D2124" s="53"/>
    </row>
    <row r="2125" spans="1:4" s="12" customFormat="1" x14ac:dyDescent="0.2">
      <c r="A2125" s="53"/>
      <c r="B2125" s="53"/>
      <c r="C2125" s="53"/>
      <c r="D2125" s="53"/>
    </row>
    <row r="2126" spans="1:4" s="12" customFormat="1" x14ac:dyDescent="0.2">
      <c r="A2126" s="53"/>
      <c r="B2126" s="53"/>
      <c r="C2126" s="53"/>
      <c r="D2126" s="53"/>
    </row>
    <row r="2127" spans="1:4" s="12" customFormat="1" x14ac:dyDescent="0.2">
      <c r="A2127" s="53"/>
      <c r="B2127" s="53"/>
      <c r="C2127" s="53"/>
      <c r="D2127" s="53"/>
    </row>
    <row r="2128" spans="1:4" s="12" customFormat="1" x14ac:dyDescent="0.2">
      <c r="A2128" s="53"/>
      <c r="B2128" s="53"/>
      <c r="C2128" s="53"/>
      <c r="D2128" s="53"/>
    </row>
    <row r="2129" spans="1:4" s="12" customFormat="1" x14ac:dyDescent="0.2">
      <c r="A2129" s="53"/>
      <c r="B2129" s="53"/>
      <c r="C2129" s="53"/>
      <c r="D2129" s="53"/>
    </row>
    <row r="2130" spans="1:4" s="12" customFormat="1" x14ac:dyDescent="0.2">
      <c r="A2130" s="53"/>
      <c r="B2130" s="53"/>
      <c r="C2130" s="53"/>
      <c r="D2130" s="53"/>
    </row>
    <row r="2131" spans="1:4" s="12" customFormat="1" x14ac:dyDescent="0.2">
      <c r="A2131" s="53"/>
      <c r="B2131" s="53"/>
      <c r="C2131" s="53"/>
      <c r="D2131" s="53"/>
    </row>
    <row r="2132" spans="1:4" s="12" customFormat="1" x14ac:dyDescent="0.2">
      <c r="A2132" s="53"/>
      <c r="B2132" s="53"/>
      <c r="C2132" s="53"/>
      <c r="D2132" s="53"/>
    </row>
    <row r="2133" spans="1:4" s="12" customFormat="1" x14ac:dyDescent="0.2">
      <c r="A2133" s="53"/>
      <c r="B2133" s="53"/>
      <c r="C2133" s="53"/>
      <c r="D2133" s="53"/>
    </row>
    <row r="2134" spans="1:4" s="12" customFormat="1" x14ac:dyDescent="0.2">
      <c r="A2134" s="53"/>
      <c r="B2134" s="53"/>
      <c r="C2134" s="53"/>
      <c r="D2134" s="53"/>
    </row>
    <row r="2135" spans="1:4" s="12" customFormat="1" x14ac:dyDescent="0.2">
      <c r="A2135" s="53"/>
      <c r="B2135" s="53"/>
      <c r="C2135" s="53"/>
      <c r="D2135" s="53"/>
    </row>
    <row r="2136" spans="1:4" s="12" customFormat="1" x14ac:dyDescent="0.2">
      <c r="A2136" s="53"/>
      <c r="B2136" s="53"/>
      <c r="C2136" s="53"/>
      <c r="D2136" s="53"/>
    </row>
    <row r="2137" spans="1:4" s="12" customFormat="1" x14ac:dyDescent="0.2">
      <c r="A2137" s="53"/>
      <c r="B2137" s="53"/>
      <c r="C2137" s="53"/>
      <c r="D2137" s="53"/>
    </row>
    <row r="2138" spans="1:4" s="12" customFormat="1" x14ac:dyDescent="0.2">
      <c r="A2138" s="53"/>
      <c r="B2138" s="53"/>
      <c r="C2138" s="53"/>
      <c r="D2138" s="53"/>
    </row>
    <row r="2139" spans="1:4" s="12" customFormat="1" x14ac:dyDescent="0.2">
      <c r="A2139" s="53"/>
      <c r="B2139" s="53"/>
      <c r="C2139" s="53"/>
      <c r="D2139" s="53"/>
    </row>
    <row r="2140" spans="1:4" s="12" customFormat="1" x14ac:dyDescent="0.2">
      <c r="A2140" s="53"/>
      <c r="B2140" s="53"/>
      <c r="C2140" s="53"/>
      <c r="D2140" s="53"/>
    </row>
    <row r="2141" spans="1:4" s="12" customFormat="1" x14ac:dyDescent="0.2">
      <c r="A2141" s="53"/>
      <c r="B2141" s="53"/>
      <c r="C2141" s="53"/>
      <c r="D2141" s="53"/>
    </row>
    <row r="2142" spans="1:4" s="12" customFormat="1" x14ac:dyDescent="0.2">
      <c r="A2142" s="53"/>
      <c r="B2142" s="53"/>
      <c r="C2142" s="53"/>
      <c r="D2142" s="53"/>
    </row>
    <row r="2143" spans="1:4" s="12" customFormat="1" x14ac:dyDescent="0.2">
      <c r="A2143" s="53"/>
      <c r="B2143" s="53"/>
      <c r="C2143" s="53"/>
      <c r="D2143" s="53"/>
    </row>
    <row r="2144" spans="1:4" s="12" customFormat="1" x14ac:dyDescent="0.2">
      <c r="A2144" s="53"/>
      <c r="B2144" s="53"/>
      <c r="C2144" s="53"/>
      <c r="D2144" s="53"/>
    </row>
    <row r="2145" spans="1:4" s="12" customFormat="1" x14ac:dyDescent="0.2">
      <c r="A2145" s="53"/>
      <c r="B2145" s="53"/>
      <c r="C2145" s="53"/>
      <c r="D2145" s="53"/>
    </row>
    <row r="2146" spans="1:4" s="12" customFormat="1" x14ac:dyDescent="0.2">
      <c r="A2146" s="53"/>
      <c r="B2146" s="53"/>
      <c r="C2146" s="53"/>
      <c r="D2146" s="53"/>
    </row>
    <row r="2147" spans="1:4" s="12" customFormat="1" x14ac:dyDescent="0.2">
      <c r="A2147" s="53"/>
      <c r="B2147" s="53"/>
      <c r="C2147" s="53"/>
      <c r="D2147" s="53"/>
    </row>
    <row r="2148" spans="1:4" s="12" customFormat="1" x14ac:dyDescent="0.2">
      <c r="A2148" s="53"/>
      <c r="B2148" s="53"/>
      <c r="C2148" s="53"/>
      <c r="D2148" s="53"/>
    </row>
    <row r="2149" spans="1:4" s="12" customFormat="1" x14ac:dyDescent="0.2">
      <c r="A2149" s="53"/>
      <c r="B2149" s="53"/>
      <c r="C2149" s="53"/>
      <c r="D2149" s="53"/>
    </row>
    <row r="2150" spans="1:4" s="12" customFormat="1" x14ac:dyDescent="0.2">
      <c r="A2150" s="53"/>
      <c r="B2150" s="53"/>
      <c r="C2150" s="53"/>
      <c r="D2150" s="53"/>
    </row>
    <row r="2151" spans="1:4" s="12" customFormat="1" x14ac:dyDescent="0.2">
      <c r="A2151" s="53"/>
      <c r="B2151" s="53"/>
      <c r="C2151" s="53"/>
      <c r="D2151" s="53"/>
    </row>
    <row r="2152" spans="1:4" s="12" customFormat="1" x14ac:dyDescent="0.2">
      <c r="A2152" s="53"/>
      <c r="B2152" s="53"/>
      <c r="C2152" s="53"/>
      <c r="D2152" s="53"/>
    </row>
    <row r="2153" spans="1:4" s="12" customFormat="1" x14ac:dyDescent="0.2">
      <c r="A2153" s="53"/>
      <c r="B2153" s="53"/>
      <c r="C2153" s="53"/>
      <c r="D2153" s="53"/>
    </row>
    <row r="2154" spans="1:4" s="12" customFormat="1" x14ac:dyDescent="0.2">
      <c r="A2154" s="53"/>
      <c r="B2154" s="53"/>
      <c r="C2154" s="53"/>
      <c r="D2154" s="53"/>
    </row>
    <row r="2155" spans="1:4" s="12" customFormat="1" x14ac:dyDescent="0.2">
      <c r="A2155" s="53"/>
      <c r="B2155" s="53"/>
      <c r="C2155" s="53"/>
      <c r="D2155" s="53"/>
    </row>
    <row r="2156" spans="1:4" s="12" customFormat="1" x14ac:dyDescent="0.2">
      <c r="A2156" s="53"/>
      <c r="B2156" s="53"/>
      <c r="C2156" s="53"/>
      <c r="D2156" s="53"/>
    </row>
    <row r="2157" spans="1:4" s="12" customFormat="1" x14ac:dyDescent="0.2">
      <c r="A2157" s="53"/>
      <c r="B2157" s="53"/>
      <c r="C2157" s="53"/>
      <c r="D2157" s="53"/>
    </row>
    <row r="2158" spans="1:4" s="12" customFormat="1" x14ac:dyDescent="0.2">
      <c r="A2158" s="53"/>
      <c r="B2158" s="53"/>
      <c r="C2158" s="53"/>
      <c r="D2158" s="53"/>
    </row>
    <row r="2159" spans="1:4" s="12" customFormat="1" x14ac:dyDescent="0.2">
      <c r="A2159" s="53"/>
      <c r="B2159" s="53"/>
      <c r="C2159" s="53"/>
      <c r="D2159" s="53"/>
    </row>
    <row r="2160" spans="1:4" s="12" customFormat="1" x14ac:dyDescent="0.2">
      <c r="A2160" s="53"/>
      <c r="B2160" s="53"/>
      <c r="C2160" s="53"/>
      <c r="D2160" s="53"/>
    </row>
    <row r="2161" spans="1:4" s="12" customFormat="1" x14ac:dyDescent="0.2">
      <c r="A2161" s="53"/>
      <c r="B2161" s="53"/>
      <c r="C2161" s="53"/>
      <c r="D2161" s="53"/>
    </row>
    <row r="2162" spans="1:4" s="12" customFormat="1" x14ac:dyDescent="0.2">
      <c r="A2162" s="53"/>
      <c r="B2162" s="53"/>
      <c r="C2162" s="53"/>
      <c r="D2162" s="53"/>
    </row>
    <row r="2163" spans="1:4" s="12" customFormat="1" x14ac:dyDescent="0.2">
      <c r="A2163" s="53"/>
      <c r="B2163" s="53"/>
      <c r="C2163" s="53"/>
      <c r="D2163" s="53"/>
    </row>
    <row r="2164" spans="1:4" s="12" customFormat="1" x14ac:dyDescent="0.2">
      <c r="A2164" s="53"/>
      <c r="B2164" s="53"/>
      <c r="C2164" s="53"/>
      <c r="D2164" s="53"/>
    </row>
    <row r="2165" spans="1:4" s="12" customFormat="1" x14ac:dyDescent="0.2">
      <c r="A2165" s="53"/>
      <c r="B2165" s="53"/>
      <c r="C2165" s="53"/>
      <c r="D2165" s="53"/>
    </row>
    <row r="2166" spans="1:4" s="12" customFormat="1" x14ac:dyDescent="0.2">
      <c r="A2166" s="53"/>
      <c r="B2166" s="53"/>
      <c r="C2166" s="53"/>
      <c r="D2166" s="53"/>
    </row>
    <row r="2167" spans="1:4" s="12" customFormat="1" x14ac:dyDescent="0.2">
      <c r="A2167" s="53"/>
      <c r="B2167" s="53"/>
      <c r="C2167" s="53"/>
      <c r="D2167" s="53"/>
    </row>
    <row r="2168" spans="1:4" s="12" customFormat="1" x14ac:dyDescent="0.2">
      <c r="A2168" s="53"/>
      <c r="B2168" s="53"/>
      <c r="C2168" s="53"/>
      <c r="D2168" s="53"/>
    </row>
    <row r="2169" spans="1:4" s="12" customFormat="1" x14ac:dyDescent="0.2">
      <c r="A2169" s="53"/>
      <c r="B2169" s="53"/>
      <c r="C2169" s="53"/>
      <c r="D2169" s="53"/>
    </row>
    <row r="2170" spans="1:4" s="12" customFormat="1" x14ac:dyDescent="0.2">
      <c r="A2170" s="53"/>
      <c r="B2170" s="53"/>
      <c r="C2170" s="53"/>
      <c r="D2170" s="53"/>
    </row>
    <row r="2171" spans="1:4" s="12" customFormat="1" x14ac:dyDescent="0.2">
      <c r="A2171" s="53"/>
      <c r="B2171" s="53"/>
      <c r="C2171" s="53"/>
      <c r="D2171" s="53"/>
    </row>
    <row r="2172" spans="1:4" s="12" customFormat="1" x14ac:dyDescent="0.2">
      <c r="A2172" s="53"/>
      <c r="B2172" s="53"/>
      <c r="C2172" s="53"/>
      <c r="D2172" s="53"/>
    </row>
    <row r="2173" spans="1:4" s="12" customFormat="1" x14ac:dyDescent="0.2">
      <c r="A2173" s="53"/>
      <c r="B2173" s="53"/>
      <c r="C2173" s="53"/>
      <c r="D2173" s="53"/>
    </row>
    <row r="2174" spans="1:4" s="12" customFormat="1" x14ac:dyDescent="0.2">
      <c r="A2174" s="53"/>
      <c r="B2174" s="53"/>
      <c r="C2174" s="53"/>
      <c r="D2174" s="53"/>
    </row>
    <row r="2175" spans="1:4" s="12" customFormat="1" x14ac:dyDescent="0.2">
      <c r="A2175" s="53"/>
      <c r="B2175" s="53"/>
      <c r="C2175" s="53"/>
      <c r="D2175" s="53"/>
    </row>
    <row r="2176" spans="1:4" s="12" customFormat="1" x14ac:dyDescent="0.2">
      <c r="A2176" s="53"/>
      <c r="B2176" s="53"/>
      <c r="C2176" s="53"/>
      <c r="D2176" s="53"/>
    </row>
    <row r="2177" spans="1:4" s="12" customFormat="1" x14ac:dyDescent="0.2">
      <c r="A2177" s="53"/>
      <c r="B2177" s="53"/>
      <c r="C2177" s="53"/>
      <c r="D2177" s="53"/>
    </row>
    <row r="2178" spans="1:4" s="12" customFormat="1" x14ac:dyDescent="0.2">
      <c r="A2178" s="53"/>
      <c r="B2178" s="53"/>
      <c r="C2178" s="53"/>
      <c r="D2178" s="53"/>
    </row>
    <row r="2179" spans="1:4" s="12" customFormat="1" x14ac:dyDescent="0.2">
      <c r="A2179" s="53"/>
      <c r="B2179" s="53"/>
      <c r="C2179" s="53"/>
      <c r="D2179" s="53"/>
    </row>
    <row r="2180" spans="1:4" s="12" customFormat="1" x14ac:dyDescent="0.2">
      <c r="A2180" s="53"/>
      <c r="B2180" s="53"/>
      <c r="C2180" s="53"/>
      <c r="D2180" s="53"/>
    </row>
    <row r="2181" spans="1:4" s="12" customFormat="1" x14ac:dyDescent="0.2">
      <c r="A2181" s="53"/>
      <c r="B2181" s="53"/>
      <c r="C2181" s="53"/>
      <c r="D2181" s="53"/>
    </row>
    <row r="2182" spans="1:4" s="12" customFormat="1" x14ac:dyDescent="0.2">
      <c r="A2182" s="53"/>
      <c r="B2182" s="53"/>
      <c r="C2182" s="53"/>
      <c r="D2182" s="53"/>
    </row>
    <row r="2183" spans="1:4" s="12" customFormat="1" x14ac:dyDescent="0.2">
      <c r="A2183" s="53"/>
      <c r="B2183" s="53"/>
      <c r="C2183" s="53"/>
      <c r="D2183" s="53"/>
    </row>
    <row r="2184" spans="1:4" s="12" customFormat="1" x14ac:dyDescent="0.2">
      <c r="A2184" s="53"/>
      <c r="B2184" s="53"/>
      <c r="C2184" s="53"/>
      <c r="D2184" s="53"/>
    </row>
    <row r="2185" spans="1:4" s="12" customFormat="1" x14ac:dyDescent="0.2">
      <c r="A2185" s="53"/>
      <c r="B2185" s="53"/>
      <c r="C2185" s="53"/>
      <c r="D2185" s="53"/>
    </row>
    <row r="2186" spans="1:4" s="12" customFormat="1" x14ac:dyDescent="0.2">
      <c r="A2186" s="53"/>
      <c r="B2186" s="53"/>
      <c r="C2186" s="53"/>
      <c r="D2186" s="53"/>
    </row>
    <row r="2187" spans="1:4" s="12" customFormat="1" x14ac:dyDescent="0.2">
      <c r="A2187" s="53"/>
      <c r="B2187" s="53"/>
      <c r="C2187" s="53"/>
      <c r="D2187" s="53"/>
    </row>
    <row r="2188" spans="1:4" s="12" customFormat="1" x14ac:dyDescent="0.2">
      <c r="A2188" s="53"/>
      <c r="B2188" s="53"/>
      <c r="C2188" s="53"/>
      <c r="D2188" s="53"/>
    </row>
    <row r="2189" spans="1:4" s="12" customFormat="1" x14ac:dyDescent="0.2">
      <c r="A2189" s="53"/>
      <c r="B2189" s="53"/>
      <c r="C2189" s="53"/>
      <c r="D2189" s="53"/>
    </row>
    <row r="2190" spans="1:4" s="12" customFormat="1" x14ac:dyDescent="0.2">
      <c r="A2190" s="53"/>
      <c r="B2190" s="53"/>
      <c r="C2190" s="53"/>
      <c r="D2190" s="53"/>
    </row>
    <row r="2191" spans="1:4" s="12" customFormat="1" x14ac:dyDescent="0.2">
      <c r="A2191" s="53"/>
      <c r="B2191" s="53"/>
      <c r="C2191" s="53"/>
      <c r="D2191" s="53"/>
    </row>
    <row r="2192" spans="1:4" s="12" customFormat="1" x14ac:dyDescent="0.2">
      <c r="A2192" s="53"/>
      <c r="B2192" s="53"/>
      <c r="C2192" s="53"/>
      <c r="D2192" s="53"/>
    </row>
    <row r="2193" spans="1:4" s="12" customFormat="1" x14ac:dyDescent="0.2">
      <c r="A2193" s="53"/>
      <c r="B2193" s="53"/>
      <c r="C2193" s="53"/>
      <c r="D2193" s="53"/>
    </row>
    <row r="2194" spans="1:4" s="12" customFormat="1" x14ac:dyDescent="0.2">
      <c r="A2194" s="53"/>
      <c r="B2194" s="53"/>
      <c r="C2194" s="53"/>
      <c r="D2194" s="53"/>
    </row>
    <row r="2195" spans="1:4" s="12" customFormat="1" x14ac:dyDescent="0.2">
      <c r="A2195" s="53"/>
      <c r="B2195" s="53"/>
      <c r="C2195" s="53"/>
      <c r="D2195" s="53"/>
    </row>
    <row r="2196" spans="1:4" s="12" customFormat="1" x14ac:dyDescent="0.2">
      <c r="A2196" s="53"/>
      <c r="B2196" s="53"/>
      <c r="C2196" s="53"/>
      <c r="D2196" s="53"/>
    </row>
    <row r="2197" spans="1:4" s="12" customFormat="1" x14ac:dyDescent="0.2">
      <c r="A2197" s="53"/>
      <c r="B2197" s="53"/>
      <c r="C2197" s="53"/>
      <c r="D2197" s="53"/>
    </row>
    <row r="2198" spans="1:4" s="12" customFormat="1" x14ac:dyDescent="0.2">
      <c r="A2198" s="53"/>
      <c r="B2198" s="53"/>
      <c r="C2198" s="53"/>
      <c r="D2198" s="53"/>
    </row>
    <row r="2199" spans="1:4" s="12" customFormat="1" x14ac:dyDescent="0.2">
      <c r="A2199" s="53"/>
      <c r="B2199" s="53"/>
      <c r="C2199" s="53"/>
      <c r="D2199" s="53"/>
    </row>
    <row r="2200" spans="1:4" s="12" customFormat="1" x14ac:dyDescent="0.2">
      <c r="A2200" s="53"/>
      <c r="B2200" s="53"/>
      <c r="C2200" s="53"/>
      <c r="D2200" s="53"/>
    </row>
    <row r="2201" spans="1:4" s="12" customFormat="1" x14ac:dyDescent="0.2">
      <c r="A2201" s="53"/>
      <c r="B2201" s="53"/>
      <c r="C2201" s="53"/>
      <c r="D2201" s="53"/>
    </row>
    <row r="2202" spans="1:4" s="12" customFormat="1" x14ac:dyDescent="0.2">
      <c r="A2202" s="53"/>
      <c r="B2202" s="53"/>
      <c r="C2202" s="53"/>
      <c r="D2202" s="53"/>
    </row>
    <row r="2203" spans="1:4" s="12" customFormat="1" x14ac:dyDescent="0.2">
      <c r="A2203" s="53"/>
      <c r="B2203" s="53"/>
      <c r="C2203" s="53"/>
      <c r="D2203" s="53"/>
    </row>
    <row r="2204" spans="1:4" s="12" customFormat="1" x14ac:dyDescent="0.2">
      <c r="A2204" s="53"/>
      <c r="B2204" s="53"/>
      <c r="C2204" s="53"/>
      <c r="D2204" s="53"/>
    </row>
    <row r="2205" spans="1:4" s="12" customFormat="1" x14ac:dyDescent="0.2">
      <c r="A2205" s="53"/>
      <c r="B2205" s="53"/>
      <c r="C2205" s="53"/>
      <c r="D2205" s="53"/>
    </row>
    <row r="2206" spans="1:4" s="12" customFormat="1" x14ac:dyDescent="0.2">
      <c r="A2206" s="53"/>
      <c r="B2206" s="53"/>
      <c r="C2206" s="53"/>
      <c r="D2206" s="53"/>
    </row>
    <row r="2207" spans="1:4" s="12" customFormat="1" x14ac:dyDescent="0.2">
      <c r="A2207" s="53"/>
      <c r="B2207" s="53"/>
      <c r="C2207" s="53"/>
      <c r="D2207" s="53"/>
    </row>
    <row r="2208" spans="1:4" s="12" customFormat="1" x14ac:dyDescent="0.2">
      <c r="A2208" s="53"/>
      <c r="B2208" s="53"/>
      <c r="C2208" s="53"/>
      <c r="D2208" s="53"/>
    </row>
    <row r="2209" spans="1:4" s="12" customFormat="1" x14ac:dyDescent="0.2">
      <c r="A2209" s="53"/>
      <c r="B2209" s="53"/>
      <c r="C2209" s="53"/>
      <c r="D2209" s="53"/>
    </row>
    <row r="2210" spans="1:4" s="12" customFormat="1" x14ac:dyDescent="0.2">
      <c r="A2210" s="53"/>
      <c r="B2210" s="53"/>
      <c r="C2210" s="53"/>
      <c r="D2210" s="53"/>
    </row>
    <row r="2211" spans="1:4" s="12" customFormat="1" x14ac:dyDescent="0.2">
      <c r="A2211" s="53"/>
      <c r="B2211" s="53"/>
      <c r="C2211" s="53"/>
      <c r="D2211" s="53"/>
    </row>
    <row r="2212" spans="1:4" s="12" customFormat="1" x14ac:dyDescent="0.2">
      <c r="A2212" s="53"/>
      <c r="B2212" s="53"/>
      <c r="C2212" s="53"/>
      <c r="D2212" s="53"/>
    </row>
    <row r="2213" spans="1:4" s="12" customFormat="1" x14ac:dyDescent="0.2">
      <c r="A2213" s="53"/>
      <c r="B2213" s="53"/>
      <c r="C2213" s="53"/>
      <c r="D2213" s="53"/>
    </row>
    <row r="2214" spans="1:4" s="12" customFormat="1" x14ac:dyDescent="0.2">
      <c r="A2214" s="53"/>
      <c r="B2214" s="53"/>
      <c r="C2214" s="53"/>
      <c r="D2214" s="53"/>
    </row>
    <row r="2215" spans="1:4" s="12" customFormat="1" x14ac:dyDescent="0.2">
      <c r="A2215" s="53"/>
      <c r="B2215" s="53"/>
      <c r="C2215" s="53"/>
      <c r="D2215" s="53"/>
    </row>
    <row r="2216" spans="1:4" s="12" customFormat="1" x14ac:dyDescent="0.2">
      <c r="A2216" s="53"/>
      <c r="B2216" s="53"/>
      <c r="C2216" s="53"/>
      <c r="D2216" s="53"/>
    </row>
    <row r="2217" spans="1:4" s="12" customFormat="1" x14ac:dyDescent="0.2">
      <c r="A2217" s="53"/>
      <c r="B2217" s="53"/>
      <c r="C2217" s="53"/>
      <c r="D2217" s="53"/>
    </row>
    <row r="2218" spans="1:4" s="12" customFormat="1" x14ac:dyDescent="0.2">
      <c r="A2218" s="53"/>
      <c r="B2218" s="53"/>
      <c r="C2218" s="53"/>
      <c r="D2218" s="53"/>
    </row>
    <row r="2219" spans="1:4" s="12" customFormat="1" x14ac:dyDescent="0.2">
      <c r="A2219" s="53"/>
      <c r="B2219" s="53"/>
      <c r="C2219" s="53"/>
      <c r="D2219" s="53"/>
    </row>
    <row r="2220" spans="1:4" s="12" customFormat="1" x14ac:dyDescent="0.2">
      <c r="A2220" s="53"/>
      <c r="B2220" s="53"/>
      <c r="C2220" s="53"/>
      <c r="D2220" s="53"/>
    </row>
    <row r="2221" spans="1:4" s="12" customFormat="1" x14ac:dyDescent="0.2">
      <c r="A2221" s="53"/>
      <c r="B2221" s="53"/>
      <c r="C2221" s="53"/>
      <c r="D2221" s="53"/>
    </row>
    <row r="2222" spans="1:4" s="12" customFormat="1" x14ac:dyDescent="0.2">
      <c r="A2222" s="53"/>
      <c r="B2222" s="53"/>
      <c r="C2222" s="53"/>
      <c r="D2222" s="53"/>
    </row>
    <row r="2223" spans="1:4" s="12" customFormat="1" x14ac:dyDescent="0.2">
      <c r="A2223" s="53"/>
      <c r="B2223" s="53"/>
      <c r="C2223" s="53"/>
      <c r="D2223" s="53"/>
    </row>
    <row r="2224" spans="1:4" s="12" customFormat="1" x14ac:dyDescent="0.2">
      <c r="A2224" s="53"/>
      <c r="B2224" s="53"/>
      <c r="C2224" s="53"/>
      <c r="D2224" s="53"/>
    </row>
    <row r="2225" spans="1:4" s="12" customFormat="1" x14ac:dyDescent="0.2">
      <c r="A2225" s="53"/>
      <c r="B2225" s="53"/>
      <c r="C2225" s="53"/>
      <c r="D2225" s="53"/>
    </row>
    <row r="2226" spans="1:4" s="12" customFormat="1" x14ac:dyDescent="0.2">
      <c r="A2226" s="53"/>
      <c r="B2226" s="53"/>
      <c r="C2226" s="53"/>
      <c r="D2226" s="53"/>
    </row>
    <row r="2227" spans="1:4" s="12" customFormat="1" x14ac:dyDescent="0.2">
      <c r="A2227" s="53"/>
      <c r="B2227" s="53"/>
      <c r="C2227" s="53"/>
      <c r="D2227" s="53"/>
    </row>
    <row r="2228" spans="1:4" s="12" customFormat="1" x14ac:dyDescent="0.2">
      <c r="A2228" s="53"/>
      <c r="B2228" s="53"/>
      <c r="C2228" s="53"/>
      <c r="D2228" s="53"/>
    </row>
    <row r="2229" spans="1:4" s="12" customFormat="1" x14ac:dyDescent="0.2">
      <c r="A2229" s="53"/>
      <c r="B2229" s="53"/>
      <c r="C2229" s="53"/>
      <c r="D2229" s="53"/>
    </row>
    <row r="2230" spans="1:4" s="12" customFormat="1" x14ac:dyDescent="0.2">
      <c r="A2230" s="53"/>
      <c r="B2230" s="53"/>
      <c r="C2230" s="53"/>
      <c r="D2230" s="53"/>
    </row>
    <row r="2231" spans="1:4" s="12" customFormat="1" x14ac:dyDescent="0.2">
      <c r="A2231" s="53"/>
      <c r="B2231" s="53"/>
      <c r="C2231" s="53"/>
      <c r="D2231" s="53"/>
    </row>
    <row r="2232" spans="1:4" s="12" customFormat="1" x14ac:dyDescent="0.2">
      <c r="A2232" s="53"/>
      <c r="B2232" s="53"/>
      <c r="C2232" s="53"/>
      <c r="D2232" s="53"/>
    </row>
    <row r="2233" spans="1:4" s="12" customFormat="1" x14ac:dyDescent="0.2">
      <c r="A2233" s="53"/>
      <c r="B2233" s="53"/>
      <c r="C2233" s="53"/>
      <c r="D2233" s="53"/>
    </row>
    <row r="2234" spans="1:4" s="12" customFormat="1" x14ac:dyDescent="0.2">
      <c r="A2234" s="53"/>
      <c r="B2234" s="53"/>
      <c r="C2234" s="53"/>
      <c r="D2234" s="53"/>
    </row>
    <row r="2235" spans="1:4" s="12" customFormat="1" x14ac:dyDescent="0.2">
      <c r="A2235" s="53"/>
      <c r="B2235" s="53"/>
      <c r="C2235" s="53"/>
      <c r="D2235" s="53"/>
    </row>
    <row r="2236" spans="1:4" s="12" customFormat="1" x14ac:dyDescent="0.2">
      <c r="A2236" s="53"/>
      <c r="B2236" s="53"/>
      <c r="C2236" s="53"/>
      <c r="D2236" s="53"/>
    </row>
    <row r="2237" spans="1:4" s="12" customFormat="1" x14ac:dyDescent="0.2">
      <c r="A2237" s="53"/>
      <c r="B2237" s="53"/>
      <c r="C2237" s="53"/>
      <c r="D2237" s="53"/>
    </row>
    <row r="2238" spans="1:4" s="12" customFormat="1" x14ac:dyDescent="0.2">
      <c r="A2238" s="53"/>
      <c r="B2238" s="53"/>
      <c r="C2238" s="53"/>
      <c r="D2238" s="53"/>
    </row>
    <row r="2239" spans="1:4" s="12" customFormat="1" x14ac:dyDescent="0.2">
      <c r="A2239" s="53"/>
      <c r="B2239" s="53"/>
      <c r="C2239" s="53"/>
      <c r="D2239" s="53"/>
    </row>
    <row r="2240" spans="1:4" s="12" customFormat="1" x14ac:dyDescent="0.2">
      <c r="A2240" s="53"/>
      <c r="B2240" s="53"/>
      <c r="C2240" s="53"/>
      <c r="D2240" s="53"/>
    </row>
    <row r="2241" spans="1:4" s="12" customFormat="1" x14ac:dyDescent="0.2">
      <c r="A2241" s="53"/>
      <c r="B2241" s="53"/>
      <c r="C2241" s="53"/>
      <c r="D2241" s="53"/>
    </row>
    <row r="2242" spans="1:4" s="12" customFormat="1" x14ac:dyDescent="0.2">
      <c r="A2242" s="53"/>
      <c r="B2242" s="53"/>
      <c r="C2242" s="53"/>
      <c r="D2242" s="53"/>
    </row>
    <row r="2243" spans="1:4" s="12" customFormat="1" x14ac:dyDescent="0.2">
      <c r="A2243" s="53"/>
      <c r="B2243" s="53"/>
      <c r="C2243" s="53"/>
      <c r="D2243" s="53"/>
    </row>
    <row r="2244" spans="1:4" s="12" customFormat="1" x14ac:dyDescent="0.2">
      <c r="A2244" s="53"/>
      <c r="B2244" s="53"/>
      <c r="C2244" s="53"/>
      <c r="D2244" s="53"/>
    </row>
    <row r="2245" spans="1:4" s="12" customFormat="1" x14ac:dyDescent="0.2">
      <c r="A2245" s="53"/>
      <c r="B2245" s="53"/>
      <c r="C2245" s="53"/>
      <c r="D2245" s="53"/>
    </row>
    <row r="2246" spans="1:4" s="12" customFormat="1" x14ac:dyDescent="0.2">
      <c r="A2246" s="53"/>
      <c r="B2246" s="53"/>
      <c r="C2246" s="53"/>
      <c r="D2246" s="53"/>
    </row>
    <row r="2247" spans="1:4" s="12" customFormat="1" x14ac:dyDescent="0.2">
      <c r="A2247" s="53"/>
      <c r="B2247" s="53"/>
      <c r="C2247" s="53"/>
      <c r="D2247" s="53"/>
    </row>
    <row r="2248" spans="1:4" s="12" customFormat="1" x14ac:dyDescent="0.2">
      <c r="A2248" s="53"/>
      <c r="B2248" s="53"/>
      <c r="C2248" s="53"/>
      <c r="D2248" s="53"/>
    </row>
    <row r="2249" spans="1:4" s="12" customFormat="1" x14ac:dyDescent="0.2">
      <c r="A2249" s="53"/>
      <c r="B2249" s="53"/>
      <c r="C2249" s="53"/>
      <c r="D2249" s="53"/>
    </row>
    <row r="2250" spans="1:4" s="12" customFormat="1" x14ac:dyDescent="0.2">
      <c r="A2250" s="53"/>
      <c r="B2250" s="53"/>
      <c r="C2250" s="53"/>
      <c r="D2250" s="53"/>
    </row>
    <row r="2251" spans="1:4" s="12" customFormat="1" x14ac:dyDescent="0.2">
      <c r="A2251" s="53"/>
      <c r="B2251" s="53"/>
      <c r="C2251" s="53"/>
      <c r="D2251" s="53"/>
    </row>
    <row r="2252" spans="1:4" s="12" customFormat="1" x14ac:dyDescent="0.2">
      <c r="A2252" s="53"/>
      <c r="B2252" s="53"/>
      <c r="C2252" s="53"/>
      <c r="D2252" s="53"/>
    </row>
    <row r="2253" spans="1:4" s="12" customFormat="1" x14ac:dyDescent="0.2">
      <c r="A2253" s="53"/>
      <c r="B2253" s="53"/>
      <c r="C2253" s="53"/>
      <c r="D2253" s="53"/>
    </row>
    <row r="2254" spans="1:4" s="12" customFormat="1" x14ac:dyDescent="0.2">
      <c r="A2254" s="53"/>
      <c r="B2254" s="53"/>
      <c r="C2254" s="53"/>
      <c r="D2254" s="53"/>
    </row>
    <row r="2255" spans="1:4" s="12" customFormat="1" x14ac:dyDescent="0.2">
      <c r="A2255" s="53"/>
      <c r="B2255" s="53"/>
      <c r="C2255" s="53"/>
      <c r="D2255" s="53"/>
    </row>
    <row r="2256" spans="1:4" s="12" customFormat="1" x14ac:dyDescent="0.2">
      <c r="A2256" s="53"/>
      <c r="B2256" s="53"/>
      <c r="C2256" s="53"/>
      <c r="D2256" s="53"/>
    </row>
    <row r="2257" spans="1:4" s="12" customFormat="1" x14ac:dyDescent="0.2">
      <c r="A2257" s="53"/>
      <c r="B2257" s="53"/>
      <c r="C2257" s="53"/>
      <c r="D2257" s="53"/>
    </row>
    <row r="2258" spans="1:4" s="12" customFormat="1" x14ac:dyDescent="0.2">
      <c r="A2258" s="53"/>
      <c r="B2258" s="53"/>
      <c r="C2258" s="53"/>
      <c r="D2258" s="53"/>
    </row>
    <row r="2259" spans="1:4" s="12" customFormat="1" x14ac:dyDescent="0.2">
      <c r="A2259" s="53"/>
      <c r="B2259" s="53"/>
      <c r="C2259" s="53"/>
      <c r="D2259" s="53"/>
    </row>
    <row r="2260" spans="1:4" s="12" customFormat="1" x14ac:dyDescent="0.2">
      <c r="A2260" s="53"/>
      <c r="B2260" s="53"/>
      <c r="C2260" s="53"/>
      <c r="D2260" s="53"/>
    </row>
    <row r="2261" spans="1:4" s="12" customFormat="1" x14ac:dyDescent="0.2">
      <c r="A2261" s="53"/>
      <c r="B2261" s="53"/>
      <c r="C2261" s="53"/>
      <c r="D2261" s="53"/>
    </row>
    <row r="2262" spans="1:4" s="12" customFormat="1" x14ac:dyDescent="0.2">
      <c r="A2262" s="53"/>
      <c r="B2262" s="53"/>
      <c r="C2262" s="53"/>
      <c r="D2262" s="53"/>
    </row>
    <row r="2263" spans="1:4" s="12" customFormat="1" x14ac:dyDescent="0.2">
      <c r="A2263" s="53"/>
      <c r="B2263" s="53"/>
      <c r="C2263" s="53"/>
      <c r="D2263" s="53"/>
    </row>
    <row r="2264" spans="1:4" s="12" customFormat="1" x14ac:dyDescent="0.2">
      <c r="A2264" s="53"/>
      <c r="B2264" s="53"/>
      <c r="C2264" s="53"/>
      <c r="D2264" s="53"/>
    </row>
    <row r="2265" spans="1:4" s="12" customFormat="1" x14ac:dyDescent="0.2">
      <c r="A2265" s="53"/>
      <c r="B2265" s="53"/>
      <c r="C2265" s="53"/>
      <c r="D2265" s="53"/>
    </row>
    <row r="2266" spans="1:4" s="12" customFormat="1" x14ac:dyDescent="0.2">
      <c r="A2266" s="53"/>
      <c r="B2266" s="53"/>
      <c r="C2266" s="53"/>
      <c r="D2266" s="53"/>
    </row>
    <row r="2267" spans="1:4" s="12" customFormat="1" x14ac:dyDescent="0.2">
      <c r="A2267" s="53"/>
      <c r="B2267" s="53"/>
      <c r="C2267" s="53"/>
      <c r="D2267" s="53"/>
    </row>
    <row r="2268" spans="1:4" s="12" customFormat="1" x14ac:dyDescent="0.2">
      <c r="A2268" s="53"/>
      <c r="B2268" s="53"/>
      <c r="C2268" s="53"/>
      <c r="D2268" s="53"/>
    </row>
    <row r="2269" spans="1:4" s="12" customFormat="1" x14ac:dyDescent="0.2">
      <c r="A2269" s="53"/>
      <c r="B2269" s="53"/>
      <c r="C2269" s="53"/>
      <c r="D2269" s="53"/>
    </row>
    <row r="2270" spans="1:4" s="12" customFormat="1" x14ac:dyDescent="0.2">
      <c r="A2270" s="53"/>
      <c r="B2270" s="53"/>
      <c r="C2270" s="53"/>
      <c r="D2270" s="53"/>
    </row>
    <row r="2271" spans="1:4" s="12" customFormat="1" x14ac:dyDescent="0.2">
      <c r="A2271" s="53"/>
      <c r="B2271" s="53"/>
      <c r="C2271" s="53"/>
      <c r="D2271" s="53"/>
    </row>
    <row r="2272" spans="1:4" s="12" customFormat="1" x14ac:dyDescent="0.2">
      <c r="A2272" s="53"/>
      <c r="B2272" s="53"/>
      <c r="C2272" s="53"/>
      <c r="D2272" s="53"/>
    </row>
    <row r="2273" spans="1:4" s="12" customFormat="1" x14ac:dyDescent="0.2">
      <c r="A2273" s="53"/>
      <c r="B2273" s="53"/>
      <c r="C2273" s="53"/>
      <c r="D2273" s="53"/>
    </row>
    <row r="2274" spans="1:4" s="12" customFormat="1" x14ac:dyDescent="0.2">
      <c r="A2274" s="53"/>
      <c r="B2274" s="53"/>
      <c r="C2274" s="53"/>
      <c r="D2274" s="53"/>
    </row>
    <row r="2275" spans="1:4" s="12" customFormat="1" x14ac:dyDescent="0.2">
      <c r="A2275" s="53"/>
      <c r="B2275" s="53"/>
      <c r="C2275" s="53"/>
      <c r="D2275" s="53"/>
    </row>
    <row r="2276" spans="1:4" s="12" customFormat="1" x14ac:dyDescent="0.2">
      <c r="A2276" s="53"/>
      <c r="B2276" s="53"/>
      <c r="C2276" s="53"/>
      <c r="D2276" s="53"/>
    </row>
    <row r="2277" spans="1:4" s="12" customFormat="1" x14ac:dyDescent="0.2">
      <c r="A2277" s="53"/>
      <c r="B2277" s="53"/>
      <c r="C2277" s="53"/>
      <c r="D2277" s="53"/>
    </row>
    <row r="2278" spans="1:4" s="12" customFormat="1" x14ac:dyDescent="0.2">
      <c r="A2278" s="53"/>
      <c r="B2278" s="53"/>
      <c r="C2278" s="53"/>
      <c r="D2278" s="53"/>
    </row>
    <row r="2279" spans="1:4" s="12" customFormat="1" x14ac:dyDescent="0.2">
      <c r="A2279" s="53"/>
      <c r="B2279" s="53"/>
      <c r="C2279" s="53"/>
      <c r="D2279" s="53"/>
    </row>
    <row r="2280" spans="1:4" s="12" customFormat="1" x14ac:dyDescent="0.2">
      <c r="A2280" s="53"/>
      <c r="B2280" s="53"/>
      <c r="C2280" s="53"/>
      <c r="D2280" s="53"/>
    </row>
    <row r="2281" spans="1:4" s="12" customFormat="1" x14ac:dyDescent="0.2">
      <c r="A2281" s="53"/>
      <c r="B2281" s="53"/>
      <c r="C2281" s="53"/>
      <c r="D2281" s="53"/>
    </row>
    <row r="2282" spans="1:4" s="12" customFormat="1" x14ac:dyDescent="0.2">
      <c r="A2282" s="53"/>
      <c r="B2282" s="53"/>
      <c r="C2282" s="53"/>
      <c r="D2282" s="53"/>
    </row>
    <row r="2283" spans="1:4" s="12" customFormat="1" x14ac:dyDescent="0.2">
      <c r="A2283" s="53"/>
      <c r="B2283" s="53"/>
      <c r="C2283" s="53"/>
      <c r="D2283" s="53"/>
    </row>
    <row r="2284" spans="1:4" s="12" customFormat="1" x14ac:dyDescent="0.2">
      <c r="A2284" s="53"/>
      <c r="B2284" s="53"/>
      <c r="C2284" s="53"/>
      <c r="D2284" s="53"/>
    </row>
    <row r="2285" spans="1:4" s="12" customFormat="1" x14ac:dyDescent="0.2">
      <c r="A2285" s="53"/>
      <c r="B2285" s="53"/>
      <c r="C2285" s="53"/>
      <c r="D2285" s="53"/>
    </row>
    <row r="2286" spans="1:4" s="12" customFormat="1" x14ac:dyDescent="0.2">
      <c r="A2286" s="53"/>
      <c r="B2286" s="53"/>
      <c r="C2286" s="53"/>
      <c r="D2286" s="53"/>
    </row>
    <row r="2287" spans="1:4" s="12" customFormat="1" x14ac:dyDescent="0.2">
      <c r="A2287" s="53"/>
      <c r="B2287" s="53"/>
      <c r="C2287" s="53"/>
      <c r="D2287" s="53"/>
    </row>
    <row r="2288" spans="1:4" s="12" customFormat="1" x14ac:dyDescent="0.2">
      <c r="A2288" s="53"/>
      <c r="B2288" s="53"/>
      <c r="C2288" s="53"/>
      <c r="D2288" s="53"/>
    </row>
    <row r="2289" spans="1:4" s="12" customFormat="1" x14ac:dyDescent="0.2">
      <c r="A2289" s="53"/>
      <c r="B2289" s="53"/>
      <c r="C2289" s="53"/>
      <c r="D2289" s="53"/>
    </row>
    <row r="2290" spans="1:4" s="12" customFormat="1" x14ac:dyDescent="0.2">
      <c r="A2290" s="53"/>
      <c r="B2290" s="53"/>
      <c r="C2290" s="53"/>
      <c r="D2290" s="53"/>
    </row>
    <row r="2291" spans="1:4" s="12" customFormat="1" x14ac:dyDescent="0.2">
      <c r="A2291" s="53"/>
      <c r="B2291" s="53"/>
      <c r="C2291" s="53"/>
      <c r="D2291" s="53"/>
    </row>
    <row r="2292" spans="1:4" s="12" customFormat="1" x14ac:dyDescent="0.2">
      <c r="A2292" s="53"/>
      <c r="B2292" s="53"/>
      <c r="C2292" s="53"/>
      <c r="D2292" s="53"/>
    </row>
    <row r="2293" spans="1:4" s="12" customFormat="1" x14ac:dyDescent="0.2">
      <c r="A2293" s="53"/>
      <c r="B2293" s="53"/>
      <c r="C2293" s="53"/>
      <c r="D2293" s="53"/>
    </row>
    <row r="2294" spans="1:4" s="12" customFormat="1" x14ac:dyDescent="0.2">
      <c r="A2294" s="53"/>
      <c r="B2294" s="53"/>
      <c r="C2294" s="53"/>
      <c r="D2294" s="53"/>
    </row>
    <row r="2295" spans="1:4" s="12" customFormat="1" x14ac:dyDescent="0.2">
      <c r="A2295" s="53"/>
      <c r="B2295" s="53"/>
      <c r="C2295" s="53"/>
      <c r="D2295" s="53"/>
    </row>
    <row r="2296" spans="1:4" s="12" customFormat="1" x14ac:dyDescent="0.2">
      <c r="A2296" s="53"/>
      <c r="B2296" s="53"/>
      <c r="C2296" s="53"/>
      <c r="D2296" s="53"/>
    </row>
    <row r="2297" spans="1:4" s="12" customFormat="1" x14ac:dyDescent="0.2">
      <c r="A2297" s="53"/>
      <c r="B2297" s="53"/>
      <c r="C2297" s="53"/>
      <c r="D2297" s="53"/>
    </row>
    <row r="2298" spans="1:4" s="12" customFormat="1" x14ac:dyDescent="0.2">
      <c r="A2298" s="53"/>
      <c r="B2298" s="53"/>
      <c r="C2298" s="53"/>
      <c r="D2298" s="53"/>
    </row>
    <row r="2299" spans="1:4" s="12" customFormat="1" x14ac:dyDescent="0.2">
      <c r="A2299" s="53"/>
      <c r="B2299" s="53"/>
      <c r="C2299" s="53"/>
      <c r="D2299" s="53"/>
    </row>
    <row r="2300" spans="1:4" s="12" customFormat="1" x14ac:dyDescent="0.2">
      <c r="A2300" s="53"/>
      <c r="B2300" s="53"/>
      <c r="C2300" s="53"/>
      <c r="D2300" s="53"/>
    </row>
    <row r="2301" spans="1:4" s="12" customFormat="1" x14ac:dyDescent="0.2">
      <c r="A2301" s="53"/>
      <c r="B2301" s="53"/>
      <c r="C2301" s="53"/>
      <c r="D2301" s="53"/>
    </row>
    <row r="2302" spans="1:4" s="12" customFormat="1" x14ac:dyDescent="0.2">
      <c r="A2302" s="53"/>
      <c r="B2302" s="53"/>
      <c r="C2302" s="53"/>
      <c r="D2302" s="53"/>
    </row>
    <row r="2303" spans="1:4" s="12" customFormat="1" x14ac:dyDescent="0.2">
      <c r="A2303" s="53"/>
      <c r="B2303" s="53"/>
      <c r="C2303" s="53"/>
      <c r="D2303" s="53"/>
    </row>
    <row r="2304" spans="1:4" s="12" customFormat="1" x14ac:dyDescent="0.2">
      <c r="A2304" s="53"/>
      <c r="B2304" s="53"/>
      <c r="C2304" s="53"/>
      <c r="D2304" s="53"/>
    </row>
    <row r="2305" spans="1:4" s="12" customFormat="1" x14ac:dyDescent="0.2">
      <c r="A2305" s="53"/>
      <c r="B2305" s="53"/>
      <c r="C2305" s="53"/>
      <c r="D2305" s="53"/>
    </row>
    <row r="2306" spans="1:4" s="12" customFormat="1" x14ac:dyDescent="0.2">
      <c r="A2306" s="53"/>
      <c r="B2306" s="53"/>
      <c r="C2306" s="53"/>
      <c r="D2306" s="53"/>
    </row>
    <row r="2307" spans="1:4" s="12" customFormat="1" x14ac:dyDescent="0.2">
      <c r="A2307" s="53"/>
      <c r="B2307" s="53"/>
      <c r="C2307" s="53"/>
      <c r="D2307" s="53"/>
    </row>
    <row r="2308" spans="1:4" s="12" customFormat="1" x14ac:dyDescent="0.2">
      <c r="A2308" s="53"/>
      <c r="B2308" s="53"/>
      <c r="C2308" s="53"/>
      <c r="D2308" s="53"/>
    </row>
    <row r="2309" spans="1:4" s="12" customFormat="1" x14ac:dyDescent="0.2">
      <c r="A2309" s="53"/>
      <c r="B2309" s="53"/>
      <c r="C2309" s="53"/>
      <c r="D2309" s="53"/>
    </row>
    <row r="2310" spans="1:4" s="12" customFormat="1" x14ac:dyDescent="0.2">
      <c r="A2310" s="53"/>
      <c r="B2310" s="53"/>
      <c r="C2310" s="53"/>
      <c r="D2310" s="53"/>
    </row>
    <row r="2311" spans="1:4" s="12" customFormat="1" x14ac:dyDescent="0.2">
      <c r="A2311" s="53"/>
      <c r="B2311" s="53"/>
      <c r="C2311" s="53"/>
      <c r="D2311" s="53"/>
    </row>
    <row r="2312" spans="1:4" s="12" customFormat="1" x14ac:dyDescent="0.2">
      <c r="A2312" s="53"/>
      <c r="B2312" s="53"/>
      <c r="C2312" s="53"/>
      <c r="D2312" s="53"/>
    </row>
    <row r="2313" spans="1:4" s="12" customFormat="1" x14ac:dyDescent="0.2">
      <c r="A2313" s="53"/>
      <c r="B2313" s="53"/>
      <c r="C2313" s="53"/>
      <c r="D2313" s="53"/>
    </row>
    <row r="2314" spans="1:4" s="12" customFormat="1" x14ac:dyDescent="0.2">
      <c r="A2314" s="53"/>
      <c r="B2314" s="53"/>
      <c r="C2314" s="53"/>
      <c r="D2314" s="53"/>
    </row>
    <row r="2315" spans="1:4" s="12" customFormat="1" x14ac:dyDescent="0.2">
      <c r="A2315" s="53"/>
      <c r="B2315" s="53"/>
      <c r="C2315" s="53"/>
      <c r="D2315" s="53"/>
    </row>
    <row r="2316" spans="1:4" s="12" customFormat="1" x14ac:dyDescent="0.2">
      <c r="A2316" s="53"/>
      <c r="B2316" s="53"/>
      <c r="C2316" s="53"/>
      <c r="D2316" s="53"/>
    </row>
    <row r="2317" spans="1:4" s="12" customFormat="1" x14ac:dyDescent="0.2">
      <c r="A2317" s="53"/>
      <c r="B2317" s="53"/>
      <c r="C2317" s="53"/>
      <c r="D2317" s="53"/>
    </row>
    <row r="2318" spans="1:4" s="12" customFormat="1" x14ac:dyDescent="0.2">
      <c r="A2318" s="53"/>
      <c r="B2318" s="53"/>
      <c r="C2318" s="53"/>
      <c r="D2318" s="53"/>
    </row>
    <row r="2319" spans="1:4" s="12" customFormat="1" x14ac:dyDescent="0.2">
      <c r="A2319" s="53"/>
      <c r="B2319" s="53"/>
      <c r="C2319" s="53"/>
      <c r="D2319" s="53"/>
    </row>
    <row r="2320" spans="1:4" s="12" customFormat="1" x14ac:dyDescent="0.2">
      <c r="A2320" s="53"/>
      <c r="B2320" s="53"/>
      <c r="C2320" s="53"/>
      <c r="D2320" s="53"/>
    </row>
    <row r="2321" spans="1:4" s="12" customFormat="1" x14ac:dyDescent="0.2">
      <c r="A2321" s="53"/>
      <c r="B2321" s="53"/>
      <c r="C2321" s="53"/>
      <c r="D2321" s="53"/>
    </row>
    <row r="2322" spans="1:4" s="12" customFormat="1" x14ac:dyDescent="0.2">
      <c r="A2322" s="53"/>
      <c r="B2322" s="53"/>
      <c r="C2322" s="53"/>
      <c r="D2322" s="53"/>
    </row>
    <row r="2323" spans="1:4" s="12" customFormat="1" x14ac:dyDescent="0.2">
      <c r="A2323" s="53"/>
      <c r="B2323" s="53"/>
      <c r="C2323" s="53"/>
      <c r="D2323" s="53"/>
    </row>
    <row r="2324" spans="1:4" s="12" customFormat="1" x14ac:dyDescent="0.2">
      <c r="A2324" s="53"/>
      <c r="B2324" s="53"/>
      <c r="C2324" s="53"/>
      <c r="D2324" s="53"/>
    </row>
    <row r="2325" spans="1:4" s="12" customFormat="1" x14ac:dyDescent="0.2">
      <c r="A2325" s="53"/>
      <c r="B2325" s="53"/>
      <c r="C2325" s="53"/>
      <c r="D2325" s="53"/>
    </row>
    <row r="2326" spans="1:4" s="12" customFormat="1" x14ac:dyDescent="0.2">
      <c r="A2326" s="53"/>
      <c r="B2326" s="53"/>
      <c r="C2326" s="53"/>
      <c r="D2326" s="53"/>
    </row>
    <row r="2327" spans="1:4" s="12" customFormat="1" x14ac:dyDescent="0.2">
      <c r="A2327" s="53"/>
      <c r="B2327" s="53"/>
      <c r="C2327" s="53"/>
      <c r="D2327" s="53"/>
    </row>
    <row r="2328" spans="1:4" s="12" customFormat="1" x14ac:dyDescent="0.2">
      <c r="A2328" s="53"/>
      <c r="B2328" s="53"/>
      <c r="C2328" s="53"/>
      <c r="D2328" s="53"/>
    </row>
    <row r="2329" spans="1:4" s="12" customFormat="1" x14ac:dyDescent="0.2">
      <c r="A2329" s="53"/>
      <c r="B2329" s="53"/>
      <c r="C2329" s="53"/>
      <c r="D2329" s="53"/>
    </row>
    <row r="2330" spans="1:4" s="12" customFormat="1" x14ac:dyDescent="0.2">
      <c r="A2330" s="53"/>
      <c r="B2330" s="53"/>
      <c r="C2330" s="53"/>
      <c r="D2330" s="53"/>
    </row>
    <row r="2331" spans="1:4" s="12" customFormat="1" x14ac:dyDescent="0.2">
      <c r="A2331" s="53"/>
      <c r="B2331" s="53"/>
      <c r="C2331" s="53"/>
      <c r="D2331" s="53"/>
    </row>
    <row r="2332" spans="1:4" s="12" customFormat="1" x14ac:dyDescent="0.2">
      <c r="A2332" s="53"/>
      <c r="B2332" s="53"/>
      <c r="C2332" s="53"/>
      <c r="D2332" s="53"/>
    </row>
    <row r="2333" spans="1:4" s="12" customFormat="1" x14ac:dyDescent="0.2">
      <c r="A2333" s="53"/>
      <c r="B2333" s="53"/>
      <c r="C2333" s="53"/>
      <c r="D2333" s="53"/>
    </row>
    <row r="2334" spans="1:4" s="12" customFormat="1" x14ac:dyDescent="0.2">
      <c r="A2334" s="53"/>
      <c r="B2334" s="53"/>
      <c r="C2334" s="53"/>
      <c r="D2334" s="53"/>
    </row>
    <row r="2335" spans="1:4" s="12" customFormat="1" x14ac:dyDescent="0.2">
      <c r="A2335" s="53"/>
      <c r="B2335" s="53"/>
      <c r="C2335" s="53"/>
      <c r="D2335" s="53"/>
    </row>
    <row r="2336" spans="1:4" s="12" customFormat="1" x14ac:dyDescent="0.2">
      <c r="A2336" s="53"/>
      <c r="B2336" s="53"/>
      <c r="C2336" s="53"/>
      <c r="D2336" s="53"/>
    </row>
    <row r="2337" spans="1:4" s="12" customFormat="1" x14ac:dyDescent="0.2">
      <c r="A2337" s="53"/>
      <c r="B2337" s="53"/>
      <c r="C2337" s="53"/>
      <c r="D2337" s="53"/>
    </row>
    <row r="2338" spans="1:4" s="12" customFormat="1" x14ac:dyDescent="0.2">
      <c r="A2338" s="53"/>
      <c r="B2338" s="53"/>
      <c r="C2338" s="53"/>
      <c r="D2338" s="53"/>
    </row>
    <row r="2339" spans="1:4" s="12" customFormat="1" x14ac:dyDescent="0.2">
      <c r="A2339" s="53"/>
      <c r="B2339" s="53"/>
      <c r="C2339" s="53"/>
      <c r="D2339" s="53"/>
    </row>
    <row r="2340" spans="1:4" s="12" customFormat="1" x14ac:dyDescent="0.2">
      <c r="A2340" s="53"/>
      <c r="B2340" s="53"/>
      <c r="C2340" s="53"/>
      <c r="D2340" s="53"/>
    </row>
    <row r="2341" spans="1:4" s="12" customFormat="1" x14ac:dyDescent="0.2">
      <c r="A2341" s="53"/>
      <c r="B2341" s="53"/>
      <c r="C2341" s="53"/>
      <c r="D2341" s="53"/>
    </row>
    <row r="2342" spans="1:4" s="12" customFormat="1" x14ac:dyDescent="0.2">
      <c r="A2342" s="53"/>
      <c r="B2342" s="53"/>
      <c r="C2342" s="53"/>
      <c r="D2342" s="53"/>
    </row>
    <row r="2343" spans="1:4" s="12" customFormat="1" x14ac:dyDescent="0.2">
      <c r="A2343" s="53"/>
      <c r="B2343" s="53"/>
      <c r="C2343" s="53"/>
      <c r="D2343" s="53"/>
    </row>
    <row r="2344" spans="1:4" s="12" customFormat="1" x14ac:dyDescent="0.2">
      <c r="A2344" s="53"/>
      <c r="B2344" s="53"/>
      <c r="C2344" s="53"/>
      <c r="D2344" s="53"/>
    </row>
    <row r="2345" spans="1:4" s="12" customFormat="1" x14ac:dyDescent="0.2">
      <c r="A2345" s="53"/>
      <c r="B2345" s="53"/>
      <c r="C2345" s="53"/>
      <c r="D2345" s="53"/>
    </row>
    <row r="2346" spans="1:4" s="12" customFormat="1" x14ac:dyDescent="0.2">
      <c r="A2346" s="53"/>
      <c r="B2346" s="53"/>
      <c r="C2346" s="53"/>
      <c r="D2346" s="53"/>
    </row>
    <row r="2347" spans="1:4" s="12" customFormat="1" x14ac:dyDescent="0.2">
      <c r="A2347" s="53"/>
      <c r="B2347" s="53"/>
      <c r="C2347" s="53"/>
      <c r="D2347" s="53"/>
    </row>
    <row r="2348" spans="1:4" s="12" customFormat="1" x14ac:dyDescent="0.2">
      <c r="A2348" s="53"/>
      <c r="B2348" s="53"/>
      <c r="C2348" s="53"/>
      <c r="D2348" s="53"/>
    </row>
    <row r="2349" spans="1:4" s="12" customFormat="1" x14ac:dyDescent="0.2">
      <c r="A2349" s="53"/>
      <c r="B2349" s="53"/>
      <c r="C2349" s="53"/>
      <c r="D2349" s="53"/>
    </row>
    <row r="2350" spans="1:4" s="12" customFormat="1" x14ac:dyDescent="0.2">
      <c r="A2350" s="53"/>
      <c r="B2350" s="53"/>
      <c r="C2350" s="53"/>
      <c r="D2350" s="53"/>
    </row>
    <row r="2351" spans="1:4" s="12" customFormat="1" x14ac:dyDescent="0.2">
      <c r="A2351" s="53"/>
      <c r="B2351" s="53"/>
      <c r="C2351" s="53"/>
      <c r="D2351" s="53"/>
    </row>
    <row r="2352" spans="1:4" s="12" customFormat="1" x14ac:dyDescent="0.2">
      <c r="A2352" s="53"/>
      <c r="B2352" s="53"/>
      <c r="C2352" s="53"/>
      <c r="D2352" s="53"/>
    </row>
    <row r="2353" spans="1:4" s="12" customFormat="1" x14ac:dyDescent="0.2">
      <c r="A2353" s="53"/>
      <c r="B2353" s="53"/>
      <c r="C2353" s="53"/>
      <c r="D2353" s="53"/>
    </row>
    <row r="2354" spans="1:4" s="12" customFormat="1" x14ac:dyDescent="0.2">
      <c r="A2354" s="53"/>
      <c r="B2354" s="53"/>
      <c r="C2354" s="53"/>
      <c r="D2354" s="53"/>
    </row>
    <row r="2355" spans="1:4" s="12" customFormat="1" x14ac:dyDescent="0.2">
      <c r="A2355" s="53"/>
      <c r="B2355" s="53"/>
      <c r="C2355" s="53"/>
      <c r="D2355" s="53"/>
    </row>
    <row r="2356" spans="1:4" s="12" customFormat="1" x14ac:dyDescent="0.2">
      <c r="A2356" s="53"/>
      <c r="B2356" s="53"/>
      <c r="C2356" s="53"/>
      <c r="D2356" s="53"/>
    </row>
    <row r="2357" spans="1:4" s="12" customFormat="1" x14ac:dyDescent="0.2">
      <c r="A2357" s="53"/>
      <c r="B2357" s="53"/>
      <c r="C2357" s="53"/>
      <c r="D2357" s="53"/>
    </row>
    <row r="2358" spans="1:4" s="12" customFormat="1" x14ac:dyDescent="0.2">
      <c r="A2358" s="53"/>
      <c r="B2358" s="53"/>
      <c r="C2358" s="53"/>
      <c r="D2358" s="53"/>
    </row>
    <row r="2359" spans="1:4" s="12" customFormat="1" x14ac:dyDescent="0.2">
      <c r="A2359" s="53"/>
      <c r="B2359" s="53"/>
      <c r="C2359" s="53"/>
      <c r="D2359" s="53"/>
    </row>
    <row r="2360" spans="1:4" s="12" customFormat="1" x14ac:dyDescent="0.2">
      <c r="A2360" s="53"/>
      <c r="B2360" s="53"/>
      <c r="C2360" s="53"/>
      <c r="D2360" s="53"/>
    </row>
    <row r="2361" spans="1:4" s="12" customFormat="1" x14ac:dyDescent="0.2">
      <c r="A2361" s="53"/>
      <c r="B2361" s="53"/>
      <c r="C2361" s="53"/>
      <c r="D2361" s="53"/>
    </row>
    <row r="2362" spans="1:4" s="12" customFormat="1" x14ac:dyDescent="0.2">
      <c r="A2362" s="53"/>
      <c r="B2362" s="53"/>
      <c r="C2362" s="53"/>
      <c r="D2362" s="53"/>
    </row>
    <row r="2363" spans="1:4" s="12" customFormat="1" x14ac:dyDescent="0.2">
      <c r="A2363" s="53"/>
      <c r="B2363" s="53"/>
      <c r="C2363" s="53"/>
      <c r="D2363" s="53"/>
    </row>
    <row r="2364" spans="1:4" s="12" customFormat="1" x14ac:dyDescent="0.2">
      <c r="A2364" s="53"/>
      <c r="B2364" s="53"/>
      <c r="C2364" s="53"/>
      <c r="D2364" s="53"/>
    </row>
    <row r="2365" spans="1:4" s="12" customFormat="1" x14ac:dyDescent="0.2">
      <c r="A2365" s="53"/>
      <c r="B2365" s="53"/>
      <c r="C2365" s="53"/>
      <c r="D2365" s="53"/>
    </row>
    <row r="2366" spans="1:4" s="12" customFormat="1" x14ac:dyDescent="0.2">
      <c r="A2366" s="53"/>
      <c r="B2366" s="53"/>
      <c r="C2366" s="53"/>
      <c r="D2366" s="53"/>
    </row>
    <row r="2367" spans="1:4" s="12" customFormat="1" x14ac:dyDescent="0.2">
      <c r="A2367" s="53"/>
      <c r="B2367" s="53"/>
      <c r="C2367" s="53"/>
      <c r="D2367" s="53"/>
    </row>
    <row r="2368" spans="1:4" s="12" customFormat="1" x14ac:dyDescent="0.2">
      <c r="A2368" s="53"/>
      <c r="B2368" s="53"/>
      <c r="C2368" s="53"/>
      <c r="D2368" s="53"/>
    </row>
    <row r="2369" spans="1:4" s="12" customFormat="1" x14ac:dyDescent="0.2">
      <c r="A2369" s="53"/>
      <c r="B2369" s="53"/>
      <c r="C2369" s="53"/>
      <c r="D2369" s="53"/>
    </row>
    <row r="2370" spans="1:4" s="12" customFormat="1" x14ac:dyDescent="0.2">
      <c r="A2370" s="53"/>
      <c r="B2370" s="53"/>
      <c r="C2370" s="53"/>
      <c r="D2370" s="53"/>
    </row>
    <row r="2371" spans="1:4" s="12" customFormat="1" x14ac:dyDescent="0.2">
      <c r="A2371" s="53"/>
      <c r="B2371" s="53"/>
      <c r="C2371" s="53"/>
      <c r="D2371" s="53"/>
    </row>
    <row r="2372" spans="1:4" s="12" customFormat="1" x14ac:dyDescent="0.2">
      <c r="A2372" s="53"/>
      <c r="B2372" s="53"/>
      <c r="C2372" s="53"/>
      <c r="D2372" s="53"/>
    </row>
    <row r="2373" spans="1:4" s="12" customFormat="1" x14ac:dyDescent="0.2">
      <c r="A2373" s="53"/>
      <c r="B2373" s="53"/>
      <c r="C2373" s="53"/>
      <c r="D2373" s="53"/>
    </row>
    <row r="2374" spans="1:4" s="12" customFormat="1" x14ac:dyDescent="0.2">
      <c r="A2374" s="53"/>
      <c r="B2374" s="53"/>
      <c r="C2374" s="53"/>
      <c r="D2374" s="53"/>
    </row>
    <row r="2375" spans="1:4" s="12" customFormat="1" x14ac:dyDescent="0.2">
      <c r="A2375" s="53"/>
      <c r="B2375" s="53"/>
      <c r="C2375" s="53"/>
      <c r="D2375" s="53"/>
    </row>
    <row r="2376" spans="1:4" s="12" customFormat="1" x14ac:dyDescent="0.2">
      <c r="A2376" s="53"/>
      <c r="B2376" s="53"/>
      <c r="C2376" s="53"/>
      <c r="D2376" s="53"/>
    </row>
    <row r="2377" spans="1:4" s="12" customFormat="1" x14ac:dyDescent="0.2">
      <c r="A2377" s="53"/>
      <c r="B2377" s="53"/>
      <c r="C2377" s="53"/>
      <c r="D2377" s="53"/>
    </row>
    <row r="2378" spans="1:4" s="12" customFormat="1" x14ac:dyDescent="0.2">
      <c r="A2378" s="53"/>
      <c r="B2378" s="53"/>
      <c r="C2378" s="53"/>
      <c r="D2378" s="53"/>
    </row>
    <row r="2379" spans="1:4" s="12" customFormat="1" x14ac:dyDescent="0.2">
      <c r="A2379" s="53"/>
      <c r="B2379" s="53"/>
      <c r="C2379" s="53"/>
      <c r="D2379" s="53"/>
    </row>
    <row r="2380" spans="1:4" s="12" customFormat="1" x14ac:dyDescent="0.2">
      <c r="A2380" s="53"/>
      <c r="B2380" s="53"/>
      <c r="C2380" s="53"/>
      <c r="D2380" s="53"/>
    </row>
    <row r="2381" spans="1:4" s="12" customFormat="1" x14ac:dyDescent="0.2">
      <c r="A2381" s="53"/>
      <c r="B2381" s="53"/>
      <c r="C2381" s="53"/>
      <c r="D2381" s="53"/>
    </row>
    <row r="2382" spans="1:4" s="12" customFormat="1" x14ac:dyDescent="0.2">
      <c r="A2382" s="53"/>
      <c r="B2382" s="53"/>
      <c r="C2382" s="53"/>
      <c r="D2382" s="53"/>
    </row>
    <row r="2383" spans="1:4" s="12" customFormat="1" x14ac:dyDescent="0.2">
      <c r="A2383" s="53"/>
      <c r="B2383" s="53"/>
      <c r="C2383" s="53"/>
      <c r="D2383" s="53"/>
    </row>
    <row r="2384" spans="1:4" s="12" customFormat="1" x14ac:dyDescent="0.2">
      <c r="A2384" s="53"/>
      <c r="B2384" s="53"/>
      <c r="C2384" s="53"/>
      <c r="D2384" s="53"/>
    </row>
    <row r="2385" spans="1:4" s="12" customFormat="1" x14ac:dyDescent="0.2">
      <c r="A2385" s="53"/>
      <c r="B2385" s="53"/>
      <c r="C2385" s="53"/>
      <c r="D2385" s="53"/>
    </row>
    <row r="2386" spans="1:4" s="12" customFormat="1" x14ac:dyDescent="0.2">
      <c r="A2386" s="53"/>
      <c r="B2386" s="53"/>
      <c r="C2386" s="53"/>
      <c r="D2386" s="53"/>
    </row>
    <row r="2387" spans="1:4" s="12" customFormat="1" x14ac:dyDescent="0.2">
      <c r="A2387" s="53"/>
      <c r="B2387" s="53"/>
      <c r="C2387" s="53"/>
      <c r="D2387" s="53"/>
    </row>
    <row r="2388" spans="1:4" s="12" customFormat="1" x14ac:dyDescent="0.2">
      <c r="A2388" s="53"/>
      <c r="B2388" s="53"/>
      <c r="C2388" s="53"/>
      <c r="D2388" s="53"/>
    </row>
    <row r="2389" spans="1:4" s="12" customFormat="1" x14ac:dyDescent="0.2">
      <c r="A2389" s="53"/>
      <c r="B2389" s="53"/>
      <c r="C2389" s="53"/>
      <c r="D2389" s="53"/>
    </row>
    <row r="2390" spans="1:4" s="12" customFormat="1" x14ac:dyDescent="0.2">
      <c r="A2390" s="53"/>
      <c r="B2390" s="53"/>
      <c r="C2390" s="53"/>
      <c r="D2390" s="53"/>
    </row>
    <row r="2391" spans="1:4" s="12" customFormat="1" x14ac:dyDescent="0.2">
      <c r="A2391" s="53"/>
      <c r="B2391" s="53"/>
      <c r="C2391" s="53"/>
      <c r="D2391" s="53"/>
    </row>
    <row r="2392" spans="1:4" s="12" customFormat="1" x14ac:dyDescent="0.2">
      <c r="A2392" s="53"/>
      <c r="B2392" s="53"/>
      <c r="C2392" s="53"/>
      <c r="D2392" s="53"/>
    </row>
    <row r="2393" spans="1:4" s="12" customFormat="1" x14ac:dyDescent="0.2">
      <c r="A2393" s="53"/>
      <c r="B2393" s="53"/>
      <c r="C2393" s="53"/>
      <c r="D2393" s="53"/>
    </row>
    <row r="2394" spans="1:4" s="12" customFormat="1" x14ac:dyDescent="0.2">
      <c r="A2394" s="53"/>
      <c r="B2394" s="53"/>
      <c r="C2394" s="53"/>
      <c r="D2394" s="53"/>
    </row>
    <row r="2395" spans="1:4" s="12" customFormat="1" x14ac:dyDescent="0.2">
      <c r="A2395" s="53"/>
      <c r="B2395" s="53"/>
      <c r="C2395" s="53"/>
      <c r="D2395" s="53"/>
    </row>
    <row r="2396" spans="1:4" s="12" customFormat="1" x14ac:dyDescent="0.2">
      <c r="A2396" s="53"/>
      <c r="B2396" s="53"/>
      <c r="C2396" s="53"/>
      <c r="D2396" s="53"/>
    </row>
    <row r="2397" spans="1:4" s="12" customFormat="1" x14ac:dyDescent="0.2">
      <c r="A2397" s="53"/>
      <c r="B2397" s="53"/>
      <c r="C2397" s="53"/>
      <c r="D2397" s="53"/>
    </row>
    <row r="2398" spans="1:4" s="12" customFormat="1" x14ac:dyDescent="0.2">
      <c r="A2398" s="53"/>
      <c r="B2398" s="53"/>
      <c r="C2398" s="53"/>
      <c r="D2398" s="53"/>
    </row>
    <row r="2399" spans="1:4" s="12" customFormat="1" x14ac:dyDescent="0.2">
      <c r="A2399" s="53"/>
      <c r="B2399" s="53"/>
      <c r="C2399" s="53"/>
      <c r="D2399" s="53"/>
    </row>
    <row r="2400" spans="1:4" s="12" customFormat="1" x14ac:dyDescent="0.2">
      <c r="A2400" s="53"/>
      <c r="B2400" s="53"/>
      <c r="C2400" s="53"/>
      <c r="D2400" s="53"/>
    </row>
    <row r="2401" spans="1:4" s="12" customFormat="1" x14ac:dyDescent="0.2">
      <c r="A2401" s="53"/>
      <c r="B2401" s="53"/>
      <c r="C2401" s="53"/>
      <c r="D2401" s="53"/>
    </row>
    <row r="2402" spans="1:4" s="12" customFormat="1" x14ac:dyDescent="0.2">
      <c r="A2402" s="53"/>
      <c r="B2402" s="53"/>
      <c r="C2402" s="53"/>
      <c r="D2402" s="53"/>
    </row>
    <row r="2403" spans="1:4" s="12" customFormat="1" x14ac:dyDescent="0.2">
      <c r="A2403" s="53"/>
      <c r="B2403" s="53"/>
      <c r="C2403" s="53"/>
      <c r="D2403" s="53"/>
    </row>
    <row r="2404" spans="1:4" s="12" customFormat="1" x14ac:dyDescent="0.2">
      <c r="A2404" s="53"/>
      <c r="B2404" s="53"/>
      <c r="C2404" s="53"/>
      <c r="D2404" s="53"/>
    </row>
    <row r="2405" spans="1:4" s="12" customFormat="1" x14ac:dyDescent="0.2">
      <c r="A2405" s="53"/>
      <c r="B2405" s="53"/>
      <c r="C2405" s="53"/>
      <c r="D2405" s="53"/>
    </row>
    <row r="2406" spans="1:4" s="12" customFormat="1" x14ac:dyDescent="0.2">
      <c r="A2406" s="53"/>
      <c r="B2406" s="53"/>
      <c r="C2406" s="53"/>
      <c r="D2406" s="53"/>
    </row>
    <row r="2407" spans="1:4" s="12" customFormat="1" x14ac:dyDescent="0.2">
      <c r="A2407" s="53"/>
      <c r="B2407" s="53"/>
      <c r="C2407" s="53"/>
      <c r="D2407" s="53"/>
    </row>
    <row r="2408" spans="1:4" s="12" customFormat="1" x14ac:dyDescent="0.2">
      <c r="A2408" s="53"/>
      <c r="B2408" s="53"/>
      <c r="C2408" s="53"/>
      <c r="D2408" s="53"/>
    </row>
    <row r="2409" spans="1:4" s="12" customFormat="1" x14ac:dyDescent="0.2">
      <c r="A2409" s="53"/>
      <c r="B2409" s="53"/>
      <c r="C2409" s="53"/>
      <c r="D2409" s="53"/>
    </row>
    <row r="2410" spans="1:4" s="12" customFormat="1" x14ac:dyDescent="0.2">
      <c r="A2410" s="53"/>
      <c r="B2410" s="53"/>
      <c r="C2410" s="53"/>
      <c r="D2410" s="53"/>
    </row>
    <row r="2411" spans="1:4" s="12" customFormat="1" x14ac:dyDescent="0.2">
      <c r="A2411" s="53"/>
      <c r="B2411" s="53"/>
      <c r="C2411" s="53"/>
      <c r="D2411" s="53"/>
    </row>
    <row r="2412" spans="1:4" s="12" customFormat="1" x14ac:dyDescent="0.2">
      <c r="A2412" s="53"/>
      <c r="B2412" s="53"/>
      <c r="C2412" s="53"/>
      <c r="D2412" s="53"/>
    </row>
    <row r="2413" spans="1:4" s="12" customFormat="1" x14ac:dyDescent="0.2">
      <c r="A2413" s="53"/>
      <c r="B2413" s="53"/>
      <c r="C2413" s="53"/>
      <c r="D2413" s="53"/>
    </row>
    <row r="2414" spans="1:4" s="12" customFormat="1" x14ac:dyDescent="0.2">
      <c r="A2414" s="53"/>
      <c r="B2414" s="53"/>
      <c r="C2414" s="53"/>
      <c r="D2414" s="53"/>
    </row>
    <row r="2415" spans="1:4" s="12" customFormat="1" x14ac:dyDescent="0.2">
      <c r="A2415" s="53"/>
      <c r="B2415" s="53"/>
      <c r="C2415" s="53"/>
      <c r="D2415" s="53"/>
    </row>
    <row r="2416" spans="1:4" s="12" customFormat="1" x14ac:dyDescent="0.2">
      <c r="A2416" s="53"/>
      <c r="B2416" s="53"/>
      <c r="C2416" s="53"/>
      <c r="D2416" s="53"/>
    </row>
    <row r="2417" spans="1:4" s="12" customFormat="1" x14ac:dyDescent="0.2">
      <c r="A2417" s="53"/>
      <c r="B2417" s="53"/>
      <c r="C2417" s="53"/>
      <c r="D2417" s="53"/>
    </row>
    <row r="2418" spans="1:4" s="12" customFormat="1" x14ac:dyDescent="0.2">
      <c r="A2418" s="53"/>
      <c r="B2418" s="53"/>
      <c r="C2418" s="53"/>
      <c r="D2418" s="53"/>
    </row>
    <row r="2419" spans="1:4" s="12" customFormat="1" x14ac:dyDescent="0.2">
      <c r="A2419" s="53"/>
      <c r="B2419" s="53"/>
      <c r="C2419" s="53"/>
      <c r="D2419" s="53"/>
    </row>
    <row r="2420" spans="1:4" s="12" customFormat="1" x14ac:dyDescent="0.2">
      <c r="A2420" s="53"/>
      <c r="B2420" s="53"/>
      <c r="C2420" s="53"/>
      <c r="D2420" s="53"/>
    </row>
    <row r="2421" spans="1:4" s="12" customFormat="1" x14ac:dyDescent="0.2">
      <c r="A2421" s="53"/>
      <c r="B2421" s="53"/>
      <c r="C2421" s="53"/>
      <c r="D2421" s="53"/>
    </row>
    <row r="2422" spans="1:4" s="12" customFormat="1" x14ac:dyDescent="0.2">
      <c r="A2422" s="53"/>
      <c r="B2422" s="53"/>
      <c r="C2422" s="53"/>
      <c r="D2422" s="53"/>
    </row>
    <row r="2423" spans="1:4" s="12" customFormat="1" x14ac:dyDescent="0.2">
      <c r="A2423" s="53"/>
      <c r="B2423" s="53"/>
      <c r="C2423" s="53"/>
      <c r="D2423" s="53"/>
    </row>
    <row r="2424" spans="1:4" s="12" customFormat="1" x14ac:dyDescent="0.2">
      <c r="A2424" s="53"/>
      <c r="B2424" s="53"/>
      <c r="C2424" s="53"/>
      <c r="D2424" s="53"/>
    </row>
    <row r="2425" spans="1:4" s="12" customFormat="1" x14ac:dyDescent="0.2">
      <c r="A2425" s="53"/>
      <c r="B2425" s="53"/>
      <c r="C2425" s="53"/>
      <c r="D2425" s="53"/>
    </row>
    <row r="2426" spans="1:4" s="12" customFormat="1" x14ac:dyDescent="0.2">
      <c r="A2426" s="53"/>
      <c r="B2426" s="53"/>
      <c r="C2426" s="53"/>
      <c r="D2426" s="53"/>
    </row>
    <row r="2427" spans="1:4" s="12" customFormat="1" x14ac:dyDescent="0.2">
      <c r="A2427" s="53"/>
      <c r="B2427" s="53"/>
      <c r="C2427" s="53"/>
      <c r="D2427" s="53"/>
    </row>
    <row r="2428" spans="1:4" s="12" customFormat="1" x14ac:dyDescent="0.2">
      <c r="A2428" s="53"/>
      <c r="B2428" s="53"/>
      <c r="C2428" s="53"/>
      <c r="D2428" s="53"/>
    </row>
    <row r="2429" spans="1:4" s="12" customFormat="1" x14ac:dyDescent="0.2">
      <c r="A2429" s="53"/>
      <c r="B2429" s="53"/>
      <c r="C2429" s="53"/>
      <c r="D2429" s="53"/>
    </row>
    <row r="2430" spans="1:4" s="12" customFormat="1" x14ac:dyDescent="0.2">
      <c r="A2430" s="53"/>
      <c r="B2430" s="53"/>
      <c r="C2430" s="53"/>
      <c r="D2430" s="53"/>
    </row>
    <row r="2431" spans="1:4" s="12" customFormat="1" x14ac:dyDescent="0.2">
      <c r="A2431" s="53"/>
      <c r="B2431" s="53"/>
      <c r="C2431" s="53"/>
      <c r="D2431" s="53"/>
    </row>
    <row r="2432" spans="1:4" s="12" customFormat="1" x14ac:dyDescent="0.2">
      <c r="A2432" s="53"/>
      <c r="B2432" s="53"/>
      <c r="C2432" s="53"/>
      <c r="D2432" s="53"/>
    </row>
    <row r="2433" spans="1:4" s="12" customFormat="1" x14ac:dyDescent="0.2">
      <c r="A2433" s="53"/>
      <c r="B2433" s="53"/>
      <c r="C2433" s="53"/>
      <c r="D2433" s="53"/>
    </row>
    <row r="2434" spans="1:4" s="12" customFormat="1" x14ac:dyDescent="0.2">
      <c r="A2434" s="53"/>
      <c r="B2434" s="53"/>
      <c r="C2434" s="53"/>
      <c r="D2434" s="53"/>
    </row>
    <row r="2435" spans="1:4" s="12" customFormat="1" x14ac:dyDescent="0.2">
      <c r="A2435" s="53"/>
      <c r="B2435" s="53"/>
      <c r="C2435" s="53"/>
      <c r="D2435" s="53"/>
    </row>
    <row r="2436" spans="1:4" s="12" customFormat="1" x14ac:dyDescent="0.2">
      <c r="A2436" s="53"/>
      <c r="B2436" s="53"/>
      <c r="C2436" s="53"/>
      <c r="D2436" s="53"/>
    </row>
    <row r="2437" spans="1:4" s="12" customFormat="1" x14ac:dyDescent="0.2">
      <c r="A2437" s="53"/>
      <c r="B2437" s="53"/>
      <c r="C2437" s="53"/>
      <c r="D2437" s="53"/>
    </row>
    <row r="2438" spans="1:4" s="12" customFormat="1" x14ac:dyDescent="0.2">
      <c r="A2438" s="53"/>
      <c r="B2438" s="53"/>
      <c r="C2438" s="53"/>
      <c r="D2438" s="53"/>
    </row>
    <row r="2439" spans="1:4" s="12" customFormat="1" x14ac:dyDescent="0.2">
      <c r="A2439" s="53"/>
      <c r="B2439" s="53"/>
      <c r="C2439" s="53"/>
      <c r="D2439" s="53"/>
    </row>
    <row r="2440" spans="1:4" s="12" customFormat="1" x14ac:dyDescent="0.2">
      <c r="A2440" s="53"/>
      <c r="B2440" s="53"/>
      <c r="C2440" s="53"/>
      <c r="D2440" s="53"/>
    </row>
    <row r="2441" spans="1:4" s="12" customFormat="1" x14ac:dyDescent="0.2">
      <c r="A2441" s="53"/>
      <c r="B2441" s="53"/>
      <c r="C2441" s="53"/>
      <c r="D2441" s="53"/>
    </row>
    <row r="2442" spans="1:4" s="12" customFormat="1" x14ac:dyDescent="0.2">
      <c r="A2442" s="53"/>
      <c r="B2442" s="53"/>
      <c r="C2442" s="53"/>
      <c r="D2442" s="53"/>
    </row>
    <row r="2443" spans="1:4" s="12" customFormat="1" x14ac:dyDescent="0.2">
      <c r="A2443" s="53"/>
      <c r="B2443" s="53"/>
      <c r="C2443" s="53"/>
      <c r="D2443" s="53"/>
    </row>
    <row r="2444" spans="1:4" s="12" customFormat="1" x14ac:dyDescent="0.2">
      <c r="A2444" s="53"/>
      <c r="B2444" s="53"/>
      <c r="C2444" s="53"/>
      <c r="D2444" s="53"/>
    </row>
    <row r="2445" spans="1:4" s="12" customFormat="1" x14ac:dyDescent="0.2">
      <c r="A2445" s="53"/>
      <c r="B2445" s="53"/>
      <c r="C2445" s="53"/>
      <c r="D2445" s="53"/>
    </row>
    <row r="2446" spans="1:4" s="12" customFormat="1" x14ac:dyDescent="0.2">
      <c r="A2446" s="53"/>
      <c r="B2446" s="53"/>
      <c r="C2446" s="53"/>
      <c r="D2446" s="53"/>
    </row>
    <row r="2447" spans="1:4" s="12" customFormat="1" x14ac:dyDescent="0.2">
      <c r="A2447" s="53"/>
      <c r="B2447" s="53"/>
      <c r="C2447" s="53"/>
      <c r="D2447" s="53"/>
    </row>
    <row r="2448" spans="1:4" s="12" customFormat="1" x14ac:dyDescent="0.2">
      <c r="A2448" s="53"/>
      <c r="B2448" s="53"/>
      <c r="C2448" s="53"/>
      <c r="D2448" s="53"/>
    </row>
    <row r="2449" spans="1:4" s="12" customFormat="1" x14ac:dyDescent="0.2">
      <c r="A2449" s="53"/>
      <c r="B2449" s="53"/>
      <c r="C2449" s="53"/>
      <c r="D2449" s="53"/>
    </row>
    <row r="2450" spans="1:4" s="12" customFormat="1" x14ac:dyDescent="0.2">
      <c r="A2450" s="53"/>
      <c r="B2450" s="53"/>
      <c r="C2450" s="53"/>
      <c r="D2450" s="53"/>
    </row>
    <row r="2451" spans="1:4" s="12" customFormat="1" x14ac:dyDescent="0.2">
      <c r="A2451" s="53"/>
      <c r="B2451" s="53"/>
      <c r="C2451" s="53"/>
      <c r="D2451" s="53"/>
    </row>
    <row r="2452" spans="1:4" s="12" customFormat="1" x14ac:dyDescent="0.2">
      <c r="A2452" s="53"/>
      <c r="B2452" s="53"/>
      <c r="C2452" s="53"/>
      <c r="D2452" s="53"/>
    </row>
    <row r="2453" spans="1:4" s="12" customFormat="1" x14ac:dyDescent="0.2">
      <c r="A2453" s="53"/>
      <c r="B2453" s="53"/>
      <c r="C2453" s="53"/>
      <c r="D2453" s="53"/>
    </row>
    <row r="2454" spans="1:4" s="12" customFormat="1" x14ac:dyDescent="0.2">
      <c r="A2454" s="53"/>
      <c r="B2454" s="53"/>
      <c r="C2454" s="53"/>
      <c r="D2454" s="53"/>
    </row>
    <row r="2455" spans="1:4" s="12" customFormat="1" x14ac:dyDescent="0.2">
      <c r="A2455" s="53"/>
      <c r="B2455" s="53"/>
      <c r="C2455" s="53"/>
      <c r="D2455" s="53"/>
    </row>
    <row r="2456" spans="1:4" s="12" customFormat="1" x14ac:dyDescent="0.2">
      <c r="A2456" s="53"/>
      <c r="B2456" s="53"/>
      <c r="C2456" s="53"/>
      <c r="D2456" s="53"/>
    </row>
    <row r="2457" spans="1:4" s="12" customFormat="1" x14ac:dyDescent="0.2">
      <c r="A2457" s="53"/>
      <c r="B2457" s="53"/>
      <c r="C2457" s="53"/>
      <c r="D2457" s="53"/>
    </row>
    <row r="2458" spans="1:4" s="12" customFormat="1" x14ac:dyDescent="0.2">
      <c r="A2458" s="53"/>
      <c r="B2458" s="53"/>
      <c r="C2458" s="53"/>
      <c r="D2458" s="53"/>
    </row>
    <row r="2459" spans="1:4" s="12" customFormat="1" x14ac:dyDescent="0.2">
      <c r="A2459" s="53"/>
      <c r="B2459" s="53"/>
      <c r="C2459" s="53"/>
      <c r="D2459" s="53"/>
    </row>
    <row r="2460" spans="1:4" s="12" customFormat="1" x14ac:dyDescent="0.2">
      <c r="A2460" s="53"/>
      <c r="B2460" s="53"/>
      <c r="C2460" s="53"/>
      <c r="D2460" s="53"/>
    </row>
    <row r="2461" spans="1:4" s="12" customFormat="1" x14ac:dyDescent="0.2">
      <c r="A2461" s="53"/>
      <c r="B2461" s="53"/>
      <c r="C2461" s="53"/>
      <c r="D2461" s="53"/>
    </row>
    <row r="2462" spans="1:4" s="12" customFormat="1" x14ac:dyDescent="0.2">
      <c r="A2462" s="53"/>
      <c r="B2462" s="53"/>
      <c r="C2462" s="53"/>
      <c r="D2462" s="53"/>
    </row>
    <row r="2463" spans="1:4" s="12" customFormat="1" x14ac:dyDescent="0.2">
      <c r="A2463" s="53"/>
      <c r="B2463" s="53"/>
      <c r="C2463" s="53"/>
      <c r="D2463" s="53"/>
    </row>
    <row r="2464" spans="1:4" s="12" customFormat="1" x14ac:dyDescent="0.2">
      <c r="A2464" s="53"/>
      <c r="B2464" s="53"/>
      <c r="C2464" s="53"/>
      <c r="D2464" s="53"/>
    </row>
    <row r="2465" spans="1:4" s="12" customFormat="1" x14ac:dyDescent="0.2">
      <c r="A2465" s="53"/>
      <c r="B2465" s="53"/>
      <c r="C2465" s="53"/>
      <c r="D2465" s="53"/>
    </row>
    <row r="2466" spans="1:4" s="12" customFormat="1" x14ac:dyDescent="0.2">
      <c r="A2466" s="53"/>
      <c r="B2466" s="53"/>
      <c r="C2466" s="53"/>
      <c r="D2466" s="53"/>
    </row>
    <row r="2467" spans="1:4" s="12" customFormat="1" x14ac:dyDescent="0.2">
      <c r="A2467" s="53"/>
      <c r="B2467" s="53"/>
      <c r="C2467" s="53"/>
      <c r="D2467" s="53"/>
    </row>
    <row r="2468" spans="1:4" s="12" customFormat="1" x14ac:dyDescent="0.2">
      <c r="A2468" s="53"/>
      <c r="B2468" s="53"/>
      <c r="C2468" s="53"/>
      <c r="D2468" s="53"/>
    </row>
    <row r="2469" spans="1:4" s="12" customFormat="1" x14ac:dyDescent="0.2">
      <c r="A2469" s="53"/>
      <c r="B2469" s="53"/>
      <c r="C2469" s="53"/>
      <c r="D2469" s="53"/>
    </row>
    <row r="2470" spans="1:4" s="12" customFormat="1" x14ac:dyDescent="0.2">
      <c r="A2470" s="53"/>
      <c r="B2470" s="53"/>
      <c r="C2470" s="53"/>
      <c r="D2470" s="53"/>
    </row>
    <row r="2471" spans="1:4" s="12" customFormat="1" x14ac:dyDescent="0.2">
      <c r="A2471" s="53"/>
      <c r="B2471" s="53"/>
      <c r="C2471" s="53"/>
      <c r="D2471" s="53"/>
    </row>
    <row r="2472" spans="1:4" s="12" customFormat="1" x14ac:dyDescent="0.2">
      <c r="A2472" s="53"/>
      <c r="B2472" s="53"/>
      <c r="C2472" s="53"/>
      <c r="D2472" s="53"/>
    </row>
    <row r="2473" spans="1:4" s="12" customFormat="1" x14ac:dyDescent="0.2">
      <c r="A2473" s="53"/>
      <c r="B2473" s="53"/>
      <c r="C2473" s="53"/>
      <c r="D2473" s="53"/>
    </row>
    <row r="2474" spans="1:4" s="12" customFormat="1" x14ac:dyDescent="0.2">
      <c r="A2474" s="53"/>
      <c r="B2474" s="53"/>
      <c r="C2474" s="53"/>
      <c r="D2474" s="53"/>
    </row>
    <row r="2475" spans="1:4" s="12" customFormat="1" x14ac:dyDescent="0.2">
      <c r="A2475" s="53"/>
      <c r="B2475" s="53"/>
      <c r="C2475" s="53"/>
      <c r="D2475" s="53"/>
    </row>
    <row r="2476" spans="1:4" s="12" customFormat="1" x14ac:dyDescent="0.2">
      <c r="A2476" s="53"/>
      <c r="B2476" s="53"/>
      <c r="C2476" s="53"/>
      <c r="D2476" s="53"/>
    </row>
    <row r="2477" spans="1:4" s="12" customFormat="1" x14ac:dyDescent="0.2">
      <c r="A2477" s="53"/>
      <c r="B2477" s="53"/>
      <c r="C2477" s="53"/>
      <c r="D2477" s="53"/>
    </row>
    <row r="2478" spans="1:4" s="12" customFormat="1" x14ac:dyDescent="0.2">
      <c r="A2478" s="53"/>
      <c r="B2478" s="53"/>
      <c r="C2478" s="53"/>
      <c r="D2478" s="53"/>
    </row>
    <row r="2479" spans="1:4" s="12" customFormat="1" x14ac:dyDescent="0.2">
      <c r="A2479" s="53"/>
      <c r="B2479" s="53"/>
      <c r="C2479" s="53"/>
      <c r="D2479" s="53"/>
    </row>
    <row r="2480" spans="1:4" s="12" customFormat="1" x14ac:dyDescent="0.2">
      <c r="A2480" s="53"/>
      <c r="B2480" s="53"/>
      <c r="C2480" s="53"/>
      <c r="D2480" s="53"/>
    </row>
    <row r="2481" spans="1:4" s="12" customFormat="1" x14ac:dyDescent="0.2">
      <c r="A2481" s="53"/>
      <c r="B2481" s="53"/>
      <c r="C2481" s="53"/>
      <c r="D2481" s="53"/>
    </row>
    <row r="2482" spans="1:4" s="12" customFormat="1" x14ac:dyDescent="0.2">
      <c r="A2482" s="53"/>
      <c r="B2482" s="53"/>
      <c r="C2482" s="53"/>
      <c r="D2482" s="53"/>
    </row>
    <row r="2483" spans="1:4" s="12" customFormat="1" x14ac:dyDescent="0.2">
      <c r="A2483" s="53"/>
      <c r="B2483" s="53"/>
      <c r="C2483" s="53"/>
      <c r="D2483" s="53"/>
    </row>
    <row r="2484" spans="1:4" s="12" customFormat="1" x14ac:dyDescent="0.2">
      <c r="A2484" s="53"/>
      <c r="B2484" s="53"/>
      <c r="C2484" s="53"/>
      <c r="D2484" s="53"/>
    </row>
    <row r="2485" spans="1:4" s="12" customFormat="1" x14ac:dyDescent="0.2">
      <c r="A2485" s="53"/>
      <c r="B2485" s="53"/>
      <c r="C2485" s="53"/>
      <c r="D2485" s="53"/>
    </row>
    <row r="2486" spans="1:4" s="12" customFormat="1" x14ac:dyDescent="0.2">
      <c r="A2486" s="53"/>
      <c r="B2486" s="53"/>
      <c r="C2486" s="53"/>
      <c r="D2486" s="53"/>
    </row>
    <row r="2487" spans="1:4" s="12" customFormat="1" x14ac:dyDescent="0.2">
      <c r="A2487" s="53"/>
      <c r="B2487" s="53"/>
      <c r="C2487" s="53"/>
      <c r="D2487" s="53"/>
    </row>
    <row r="2488" spans="1:4" s="12" customFormat="1" x14ac:dyDescent="0.2">
      <c r="A2488" s="53"/>
      <c r="B2488" s="53"/>
      <c r="C2488" s="53"/>
      <c r="D2488" s="53"/>
    </row>
    <row r="2489" spans="1:4" s="12" customFormat="1" x14ac:dyDescent="0.2">
      <c r="A2489" s="53"/>
      <c r="B2489" s="53"/>
      <c r="C2489" s="53"/>
      <c r="D2489" s="53"/>
    </row>
    <row r="2490" spans="1:4" s="12" customFormat="1" x14ac:dyDescent="0.2">
      <c r="A2490" s="53"/>
      <c r="B2490" s="53"/>
      <c r="C2490" s="53"/>
      <c r="D2490" s="53"/>
    </row>
    <row r="2491" spans="1:4" s="12" customFormat="1" x14ac:dyDescent="0.2">
      <c r="A2491" s="53"/>
      <c r="B2491" s="53"/>
      <c r="C2491" s="53"/>
      <c r="D2491" s="53"/>
    </row>
    <row r="2492" spans="1:4" s="12" customFormat="1" x14ac:dyDescent="0.2">
      <c r="A2492" s="53"/>
      <c r="B2492" s="53"/>
      <c r="C2492" s="53"/>
      <c r="D2492" s="53"/>
    </row>
    <row r="2493" spans="1:4" s="12" customFormat="1" x14ac:dyDescent="0.2">
      <c r="A2493" s="53"/>
      <c r="B2493" s="53"/>
      <c r="C2493" s="53"/>
      <c r="D2493" s="53"/>
    </row>
    <row r="2494" spans="1:4" s="12" customFormat="1" x14ac:dyDescent="0.2">
      <c r="A2494" s="53"/>
      <c r="B2494" s="53"/>
      <c r="C2494" s="53"/>
      <c r="D2494" s="53"/>
    </row>
    <row r="2495" spans="1:4" s="12" customFormat="1" x14ac:dyDescent="0.2">
      <c r="A2495" s="53"/>
      <c r="B2495" s="53"/>
      <c r="C2495" s="53"/>
      <c r="D2495" s="53"/>
    </row>
    <row r="2496" spans="1:4" s="12" customFormat="1" x14ac:dyDescent="0.2">
      <c r="A2496" s="53"/>
      <c r="B2496" s="53"/>
      <c r="C2496" s="53"/>
      <c r="D2496" s="53"/>
    </row>
    <row r="2497" spans="1:4" s="12" customFormat="1" x14ac:dyDescent="0.2">
      <c r="A2497" s="53"/>
      <c r="B2497" s="53"/>
      <c r="C2497" s="53"/>
      <c r="D2497" s="53"/>
    </row>
    <row r="2498" spans="1:4" s="12" customFormat="1" x14ac:dyDescent="0.2">
      <c r="A2498" s="53"/>
      <c r="B2498" s="53"/>
      <c r="C2498" s="53"/>
      <c r="D2498" s="53"/>
    </row>
    <row r="2499" spans="1:4" s="12" customFormat="1" x14ac:dyDescent="0.2">
      <c r="A2499" s="53"/>
      <c r="B2499" s="53"/>
      <c r="C2499" s="53"/>
      <c r="D2499" s="53"/>
    </row>
    <row r="2500" spans="1:4" s="12" customFormat="1" x14ac:dyDescent="0.2">
      <c r="A2500" s="53"/>
      <c r="B2500" s="53"/>
      <c r="C2500" s="53"/>
      <c r="D2500" s="53"/>
    </row>
    <row r="2501" spans="1:4" s="12" customFormat="1" x14ac:dyDescent="0.2">
      <c r="A2501" s="53"/>
      <c r="B2501" s="53"/>
      <c r="C2501" s="53"/>
      <c r="D2501" s="53"/>
    </row>
    <row r="2502" spans="1:4" s="12" customFormat="1" x14ac:dyDescent="0.2">
      <c r="A2502" s="53"/>
      <c r="B2502" s="53"/>
      <c r="C2502" s="53"/>
      <c r="D2502" s="53"/>
    </row>
    <row r="2503" spans="1:4" s="12" customFormat="1" x14ac:dyDescent="0.2">
      <c r="A2503" s="53"/>
      <c r="B2503" s="53"/>
      <c r="C2503" s="53"/>
      <c r="D2503" s="53"/>
    </row>
    <row r="2504" spans="1:4" s="12" customFormat="1" x14ac:dyDescent="0.2">
      <c r="A2504" s="53"/>
      <c r="B2504" s="53"/>
      <c r="C2504" s="53"/>
      <c r="D2504" s="53"/>
    </row>
    <row r="2505" spans="1:4" s="12" customFormat="1" x14ac:dyDescent="0.2">
      <c r="A2505" s="53"/>
      <c r="B2505" s="53"/>
      <c r="C2505" s="53"/>
      <c r="D2505" s="53"/>
    </row>
    <row r="2506" spans="1:4" s="12" customFormat="1" x14ac:dyDescent="0.2">
      <c r="A2506" s="53"/>
      <c r="B2506" s="53"/>
      <c r="C2506" s="53"/>
      <c r="D2506" s="53"/>
    </row>
    <row r="2507" spans="1:4" s="12" customFormat="1" x14ac:dyDescent="0.2">
      <c r="A2507" s="53"/>
      <c r="B2507" s="53"/>
      <c r="C2507" s="53"/>
      <c r="D2507" s="53"/>
    </row>
    <row r="2508" spans="1:4" s="12" customFormat="1" x14ac:dyDescent="0.2">
      <c r="A2508" s="53"/>
      <c r="B2508" s="53"/>
      <c r="C2508" s="53"/>
      <c r="D2508" s="53"/>
    </row>
    <row r="2509" spans="1:4" s="12" customFormat="1" x14ac:dyDescent="0.2">
      <c r="A2509" s="53"/>
      <c r="B2509" s="53"/>
      <c r="C2509" s="53"/>
      <c r="D2509" s="53"/>
    </row>
    <row r="2510" spans="1:4" s="12" customFormat="1" x14ac:dyDescent="0.2">
      <c r="A2510" s="53"/>
      <c r="B2510" s="53"/>
      <c r="C2510" s="53"/>
      <c r="D2510" s="53"/>
    </row>
    <row r="2511" spans="1:4" s="12" customFormat="1" x14ac:dyDescent="0.2">
      <c r="A2511" s="53"/>
      <c r="B2511" s="53"/>
      <c r="C2511" s="53"/>
      <c r="D2511" s="53"/>
    </row>
    <row r="2512" spans="1:4" s="12" customFormat="1" x14ac:dyDescent="0.2">
      <c r="A2512" s="53"/>
      <c r="B2512" s="53"/>
      <c r="C2512" s="53"/>
      <c r="D2512" s="53"/>
    </row>
    <row r="2513" spans="1:4" s="12" customFormat="1" x14ac:dyDescent="0.2">
      <c r="A2513" s="53"/>
      <c r="B2513" s="53"/>
      <c r="C2513" s="53"/>
      <c r="D2513" s="53"/>
    </row>
    <row r="2514" spans="1:4" s="12" customFormat="1" x14ac:dyDescent="0.2">
      <c r="A2514" s="53"/>
      <c r="B2514" s="53"/>
      <c r="C2514" s="53"/>
      <c r="D2514" s="53"/>
    </row>
    <row r="2515" spans="1:4" s="12" customFormat="1" x14ac:dyDescent="0.2">
      <c r="A2515" s="53"/>
      <c r="B2515" s="53"/>
      <c r="C2515" s="53"/>
      <c r="D2515" s="53"/>
    </row>
    <row r="2516" spans="1:4" s="12" customFormat="1" x14ac:dyDescent="0.2">
      <c r="A2516" s="53"/>
      <c r="B2516" s="53"/>
      <c r="C2516" s="53"/>
      <c r="D2516" s="53"/>
    </row>
    <row r="2517" spans="1:4" s="12" customFormat="1" x14ac:dyDescent="0.2">
      <c r="A2517" s="53"/>
      <c r="B2517" s="53"/>
      <c r="C2517" s="53"/>
      <c r="D2517" s="53"/>
    </row>
    <row r="2518" spans="1:4" s="12" customFormat="1" x14ac:dyDescent="0.2">
      <c r="A2518" s="53"/>
      <c r="B2518" s="53"/>
      <c r="C2518" s="53"/>
      <c r="D2518" s="53"/>
    </row>
    <row r="2519" spans="1:4" s="12" customFormat="1" x14ac:dyDescent="0.2">
      <c r="A2519" s="53"/>
      <c r="B2519" s="53"/>
      <c r="C2519" s="53"/>
      <c r="D2519" s="53"/>
    </row>
    <row r="2520" spans="1:4" s="12" customFormat="1" x14ac:dyDescent="0.2">
      <c r="A2520" s="53"/>
      <c r="B2520" s="53"/>
      <c r="C2520" s="53"/>
      <c r="D2520" s="53"/>
    </row>
    <row r="2521" spans="1:4" s="12" customFormat="1" x14ac:dyDescent="0.2">
      <c r="A2521" s="53"/>
      <c r="B2521" s="53"/>
      <c r="C2521" s="53"/>
      <c r="D2521" s="53"/>
    </row>
    <row r="2522" spans="1:4" s="12" customFormat="1" x14ac:dyDescent="0.2">
      <c r="A2522" s="53"/>
      <c r="B2522" s="53"/>
      <c r="C2522" s="53"/>
      <c r="D2522" s="53"/>
    </row>
    <row r="2523" spans="1:4" s="12" customFormat="1" x14ac:dyDescent="0.2">
      <c r="A2523" s="53"/>
      <c r="B2523" s="53"/>
      <c r="C2523" s="53"/>
      <c r="D2523" s="53"/>
    </row>
    <row r="2524" spans="1:4" s="12" customFormat="1" x14ac:dyDescent="0.2">
      <c r="A2524" s="53"/>
      <c r="B2524" s="53"/>
      <c r="C2524" s="53"/>
      <c r="D2524" s="53"/>
    </row>
    <row r="2525" spans="1:4" s="12" customFormat="1" x14ac:dyDescent="0.2">
      <c r="A2525" s="53"/>
      <c r="B2525" s="53"/>
      <c r="C2525" s="53"/>
      <c r="D2525" s="53"/>
    </row>
    <row r="2526" spans="1:4" s="12" customFormat="1" x14ac:dyDescent="0.2">
      <c r="A2526" s="53"/>
      <c r="B2526" s="53"/>
      <c r="C2526" s="53"/>
      <c r="D2526" s="53"/>
    </row>
    <row r="2527" spans="1:4" s="12" customFormat="1" x14ac:dyDescent="0.2">
      <c r="A2527" s="53"/>
      <c r="B2527" s="53"/>
      <c r="C2527" s="53"/>
      <c r="D2527" s="53"/>
    </row>
    <row r="2528" spans="1:4" s="12" customFormat="1" x14ac:dyDescent="0.2">
      <c r="A2528" s="53"/>
      <c r="B2528" s="53"/>
      <c r="C2528" s="53"/>
      <c r="D2528" s="53"/>
    </row>
    <row r="2529" spans="1:4" s="12" customFormat="1" x14ac:dyDescent="0.2">
      <c r="A2529" s="53"/>
      <c r="B2529" s="53"/>
      <c r="C2529" s="53"/>
      <c r="D2529" s="53"/>
    </row>
    <row r="2530" spans="1:4" s="12" customFormat="1" x14ac:dyDescent="0.2">
      <c r="A2530" s="53"/>
      <c r="B2530" s="53"/>
      <c r="C2530" s="53"/>
      <c r="D2530" s="53"/>
    </row>
    <row r="2531" spans="1:4" s="12" customFormat="1" x14ac:dyDescent="0.2">
      <c r="A2531" s="53"/>
      <c r="B2531" s="53"/>
      <c r="C2531" s="53"/>
      <c r="D2531" s="53"/>
    </row>
    <row r="2532" spans="1:4" s="12" customFormat="1" x14ac:dyDescent="0.2">
      <c r="A2532" s="53"/>
      <c r="B2532" s="53"/>
      <c r="C2532" s="53"/>
      <c r="D2532" s="53"/>
    </row>
    <row r="2533" spans="1:4" s="12" customFormat="1" x14ac:dyDescent="0.2">
      <c r="A2533" s="53"/>
      <c r="B2533" s="53"/>
      <c r="C2533" s="53"/>
      <c r="D2533" s="53"/>
    </row>
    <row r="2534" spans="1:4" s="12" customFormat="1" x14ac:dyDescent="0.2">
      <c r="A2534" s="53"/>
      <c r="B2534" s="53"/>
      <c r="C2534" s="53"/>
      <c r="D2534" s="53"/>
    </row>
    <row r="2535" spans="1:4" s="12" customFormat="1" x14ac:dyDescent="0.2">
      <c r="A2535" s="53"/>
      <c r="B2535" s="53"/>
      <c r="C2535" s="53"/>
      <c r="D2535" s="53"/>
    </row>
    <row r="2536" spans="1:4" s="12" customFormat="1" x14ac:dyDescent="0.2">
      <c r="A2536" s="53"/>
      <c r="B2536" s="53"/>
      <c r="C2536" s="53"/>
      <c r="D2536" s="53"/>
    </row>
    <row r="2537" spans="1:4" s="12" customFormat="1" x14ac:dyDescent="0.2">
      <c r="A2537" s="53"/>
      <c r="B2537" s="53"/>
      <c r="C2537" s="53"/>
      <c r="D2537" s="53"/>
    </row>
    <row r="2538" spans="1:4" s="12" customFormat="1" x14ac:dyDescent="0.2">
      <c r="A2538" s="53"/>
      <c r="B2538" s="53"/>
      <c r="C2538" s="53"/>
      <c r="D2538" s="53"/>
    </row>
    <row r="2539" spans="1:4" s="12" customFormat="1" x14ac:dyDescent="0.2">
      <c r="A2539" s="53"/>
      <c r="B2539" s="53"/>
      <c r="C2539" s="53"/>
      <c r="D2539" s="53"/>
    </row>
    <row r="2540" spans="1:4" s="12" customFormat="1" x14ac:dyDescent="0.2">
      <c r="A2540" s="53"/>
      <c r="B2540" s="53"/>
      <c r="C2540" s="53"/>
      <c r="D2540" s="53"/>
    </row>
    <row r="2541" spans="1:4" s="12" customFormat="1" x14ac:dyDescent="0.2">
      <c r="A2541" s="53"/>
      <c r="B2541" s="53"/>
      <c r="C2541" s="53"/>
      <c r="D2541" s="53"/>
    </row>
    <row r="2542" spans="1:4" s="12" customFormat="1" x14ac:dyDescent="0.2">
      <c r="A2542" s="53"/>
      <c r="B2542" s="53"/>
      <c r="C2542" s="53"/>
      <c r="D2542" s="53"/>
    </row>
    <row r="2543" spans="1:4" s="12" customFormat="1" x14ac:dyDescent="0.2">
      <c r="A2543" s="53"/>
      <c r="B2543" s="53"/>
      <c r="C2543" s="53"/>
      <c r="D2543" s="53"/>
    </row>
    <row r="2544" spans="1:4" s="12" customFormat="1" x14ac:dyDescent="0.2">
      <c r="A2544" s="53"/>
      <c r="B2544" s="53"/>
      <c r="C2544" s="53"/>
      <c r="D2544" s="53"/>
    </row>
    <row r="2545" spans="1:4" s="12" customFormat="1" x14ac:dyDescent="0.2">
      <c r="A2545" s="53"/>
      <c r="B2545" s="53"/>
      <c r="C2545" s="53"/>
      <c r="D2545" s="53"/>
    </row>
    <row r="2546" spans="1:4" s="12" customFormat="1" x14ac:dyDescent="0.2">
      <c r="A2546" s="53"/>
      <c r="B2546" s="53"/>
      <c r="C2546" s="53"/>
      <c r="D2546" s="53"/>
    </row>
    <row r="2547" spans="1:4" s="12" customFormat="1" x14ac:dyDescent="0.2">
      <c r="A2547" s="53"/>
      <c r="B2547" s="53"/>
      <c r="C2547" s="53"/>
      <c r="D2547" s="53"/>
    </row>
    <row r="2548" spans="1:4" s="12" customFormat="1" x14ac:dyDescent="0.2">
      <c r="A2548" s="53"/>
      <c r="B2548" s="53"/>
      <c r="C2548" s="53"/>
      <c r="D2548" s="53"/>
    </row>
    <row r="2549" spans="1:4" s="12" customFormat="1" x14ac:dyDescent="0.2">
      <c r="A2549" s="53"/>
      <c r="B2549" s="53"/>
      <c r="C2549" s="53"/>
      <c r="D2549" s="53"/>
    </row>
    <row r="2550" spans="1:4" s="12" customFormat="1" x14ac:dyDescent="0.2">
      <c r="A2550" s="53"/>
      <c r="B2550" s="53"/>
      <c r="C2550" s="53"/>
      <c r="D2550" s="53"/>
    </row>
    <row r="2551" spans="1:4" s="12" customFormat="1" x14ac:dyDescent="0.2">
      <c r="A2551" s="53"/>
      <c r="B2551" s="53"/>
      <c r="C2551" s="53"/>
      <c r="D2551" s="53"/>
    </row>
    <row r="2552" spans="1:4" s="12" customFormat="1" x14ac:dyDescent="0.2">
      <c r="A2552" s="53"/>
      <c r="B2552" s="53"/>
      <c r="C2552" s="53"/>
      <c r="D2552" s="53"/>
    </row>
    <row r="2553" spans="1:4" s="12" customFormat="1" x14ac:dyDescent="0.2">
      <c r="A2553" s="53"/>
      <c r="B2553" s="53"/>
      <c r="C2553" s="53"/>
      <c r="D2553" s="53"/>
    </row>
    <row r="2554" spans="1:4" s="12" customFormat="1" x14ac:dyDescent="0.2">
      <c r="A2554" s="53"/>
      <c r="B2554" s="53"/>
      <c r="C2554" s="53"/>
      <c r="D2554" s="53"/>
    </row>
    <row r="2555" spans="1:4" s="12" customFormat="1" x14ac:dyDescent="0.2">
      <c r="A2555" s="53"/>
      <c r="B2555" s="53"/>
      <c r="C2555" s="53"/>
      <c r="D2555" s="53"/>
    </row>
    <row r="2556" spans="1:4" s="12" customFormat="1" x14ac:dyDescent="0.2">
      <c r="A2556" s="53"/>
      <c r="B2556" s="53"/>
      <c r="C2556" s="53"/>
      <c r="D2556" s="53"/>
    </row>
    <row r="2557" spans="1:4" s="12" customFormat="1" x14ac:dyDescent="0.2">
      <c r="A2557" s="53"/>
      <c r="B2557" s="53"/>
      <c r="C2557" s="53"/>
      <c r="D2557" s="53"/>
    </row>
    <row r="2558" spans="1:4" s="12" customFormat="1" x14ac:dyDescent="0.2">
      <c r="A2558" s="53"/>
      <c r="B2558" s="53"/>
      <c r="C2558" s="53"/>
      <c r="D2558" s="53"/>
    </row>
    <row r="2559" spans="1:4" s="12" customFormat="1" x14ac:dyDescent="0.2">
      <c r="A2559" s="53"/>
      <c r="B2559" s="53"/>
      <c r="C2559" s="53"/>
      <c r="D2559" s="53"/>
    </row>
    <row r="2560" spans="1:4" s="12" customFormat="1" x14ac:dyDescent="0.2">
      <c r="A2560" s="53"/>
      <c r="B2560" s="53"/>
      <c r="C2560" s="53"/>
      <c r="D2560" s="53"/>
    </row>
    <row r="2561" spans="1:4" s="12" customFormat="1" x14ac:dyDescent="0.2">
      <c r="A2561" s="53"/>
      <c r="B2561" s="53"/>
      <c r="C2561" s="53"/>
      <c r="D2561" s="53"/>
    </row>
    <row r="2562" spans="1:4" s="12" customFormat="1" x14ac:dyDescent="0.2">
      <c r="A2562" s="53"/>
      <c r="B2562" s="53"/>
      <c r="C2562" s="53"/>
      <c r="D2562" s="53"/>
    </row>
    <row r="2563" spans="1:4" s="12" customFormat="1" x14ac:dyDescent="0.2">
      <c r="A2563" s="53"/>
      <c r="B2563" s="53"/>
      <c r="C2563" s="53"/>
      <c r="D2563" s="53"/>
    </row>
    <row r="2564" spans="1:4" s="12" customFormat="1" x14ac:dyDescent="0.2">
      <c r="A2564" s="53"/>
      <c r="B2564" s="53"/>
      <c r="C2564" s="53"/>
      <c r="D2564" s="53"/>
    </row>
    <row r="2565" spans="1:4" s="12" customFormat="1" x14ac:dyDescent="0.2">
      <c r="A2565" s="53"/>
      <c r="B2565" s="53"/>
      <c r="C2565" s="53"/>
      <c r="D2565" s="53"/>
    </row>
    <row r="2566" spans="1:4" s="12" customFormat="1" x14ac:dyDescent="0.2">
      <c r="A2566" s="53"/>
      <c r="B2566" s="53"/>
      <c r="C2566" s="53"/>
      <c r="D2566" s="53"/>
    </row>
    <row r="2567" spans="1:4" s="12" customFormat="1" x14ac:dyDescent="0.2">
      <c r="A2567" s="53"/>
      <c r="B2567" s="53"/>
      <c r="C2567" s="53"/>
      <c r="D2567" s="53"/>
    </row>
    <row r="2568" spans="1:4" s="12" customFormat="1" x14ac:dyDescent="0.2">
      <c r="A2568" s="53"/>
      <c r="B2568" s="53"/>
      <c r="C2568" s="53"/>
      <c r="D2568" s="53"/>
    </row>
    <row r="2569" spans="1:4" s="12" customFormat="1" x14ac:dyDescent="0.2">
      <c r="A2569" s="53"/>
      <c r="B2569" s="53"/>
      <c r="C2569" s="53"/>
      <c r="D2569" s="53"/>
    </row>
    <row r="2570" spans="1:4" s="12" customFormat="1" x14ac:dyDescent="0.2">
      <c r="A2570" s="53"/>
      <c r="B2570" s="53"/>
      <c r="C2570" s="53"/>
      <c r="D2570" s="53"/>
    </row>
    <row r="2571" spans="1:4" s="12" customFormat="1" x14ac:dyDescent="0.2">
      <c r="A2571" s="53"/>
      <c r="B2571" s="53"/>
      <c r="C2571" s="53"/>
      <c r="D2571" s="53"/>
    </row>
    <row r="2572" spans="1:4" s="12" customFormat="1" x14ac:dyDescent="0.2">
      <c r="A2572" s="53"/>
      <c r="B2572" s="53"/>
      <c r="C2572" s="53"/>
      <c r="D2572" s="53"/>
    </row>
    <row r="2573" spans="1:4" s="12" customFormat="1" x14ac:dyDescent="0.2">
      <c r="A2573" s="53"/>
      <c r="B2573" s="53"/>
      <c r="C2573" s="53"/>
      <c r="D2573" s="53"/>
    </row>
    <row r="2574" spans="1:4" s="12" customFormat="1" x14ac:dyDescent="0.2">
      <c r="A2574" s="53"/>
      <c r="B2574" s="53"/>
      <c r="C2574" s="53"/>
      <c r="D2574" s="53"/>
    </row>
    <row r="2575" spans="1:4" s="12" customFormat="1" x14ac:dyDescent="0.2">
      <c r="A2575" s="53"/>
      <c r="B2575" s="53"/>
      <c r="C2575" s="53"/>
      <c r="D2575" s="53"/>
    </row>
    <row r="2576" spans="1:4" s="12" customFormat="1" x14ac:dyDescent="0.2">
      <c r="A2576" s="53"/>
      <c r="B2576" s="53"/>
      <c r="C2576" s="53"/>
      <c r="D2576" s="53"/>
    </row>
    <row r="2577" spans="1:4" s="12" customFormat="1" x14ac:dyDescent="0.2">
      <c r="A2577" s="53"/>
      <c r="B2577" s="53"/>
      <c r="C2577" s="53"/>
      <c r="D2577" s="53"/>
    </row>
    <row r="2578" spans="1:4" s="12" customFormat="1" x14ac:dyDescent="0.2">
      <c r="A2578" s="53"/>
      <c r="B2578" s="53"/>
      <c r="C2578" s="53"/>
      <c r="D2578" s="53"/>
    </row>
    <row r="2579" spans="1:4" s="12" customFormat="1" x14ac:dyDescent="0.2">
      <c r="A2579" s="53"/>
      <c r="B2579" s="53"/>
      <c r="C2579" s="53"/>
      <c r="D2579" s="53"/>
    </row>
    <row r="2580" spans="1:4" s="12" customFormat="1" x14ac:dyDescent="0.2">
      <c r="A2580" s="53"/>
      <c r="B2580" s="53"/>
      <c r="C2580" s="53"/>
      <c r="D2580" s="53"/>
    </row>
    <row r="2581" spans="1:4" s="12" customFormat="1" x14ac:dyDescent="0.2">
      <c r="A2581" s="53"/>
      <c r="B2581" s="53"/>
      <c r="C2581" s="53"/>
      <c r="D2581" s="53"/>
    </row>
    <row r="2582" spans="1:4" s="12" customFormat="1" x14ac:dyDescent="0.2">
      <c r="A2582" s="53"/>
      <c r="B2582" s="53"/>
      <c r="C2582" s="53"/>
      <c r="D2582" s="53"/>
    </row>
    <row r="2583" spans="1:4" s="12" customFormat="1" x14ac:dyDescent="0.2">
      <c r="A2583" s="53"/>
      <c r="B2583" s="53"/>
      <c r="C2583" s="53"/>
      <c r="D2583" s="53"/>
    </row>
    <row r="2584" spans="1:4" s="12" customFormat="1" x14ac:dyDescent="0.2">
      <c r="A2584" s="53"/>
      <c r="B2584" s="53"/>
      <c r="C2584" s="53"/>
      <c r="D2584" s="53"/>
    </row>
    <row r="2585" spans="1:4" s="12" customFormat="1" x14ac:dyDescent="0.2">
      <c r="A2585" s="53"/>
      <c r="B2585" s="53"/>
      <c r="C2585" s="53"/>
      <c r="D2585" s="53"/>
    </row>
    <row r="2586" spans="1:4" s="12" customFormat="1" x14ac:dyDescent="0.2">
      <c r="A2586" s="53"/>
      <c r="B2586" s="53"/>
      <c r="C2586" s="53"/>
      <c r="D2586" s="53"/>
    </row>
    <row r="2587" spans="1:4" s="12" customFormat="1" x14ac:dyDescent="0.2">
      <c r="A2587" s="53"/>
      <c r="B2587" s="53"/>
      <c r="C2587" s="53"/>
      <c r="D2587" s="53"/>
    </row>
    <row r="2588" spans="1:4" s="12" customFormat="1" x14ac:dyDescent="0.2">
      <c r="A2588" s="53"/>
      <c r="B2588" s="53"/>
      <c r="C2588" s="53"/>
      <c r="D2588" s="53"/>
    </row>
    <row r="2589" spans="1:4" s="12" customFormat="1" x14ac:dyDescent="0.2">
      <c r="A2589" s="53"/>
      <c r="B2589" s="53"/>
      <c r="C2589" s="53"/>
      <c r="D2589" s="53"/>
    </row>
    <row r="2590" spans="1:4" s="12" customFormat="1" x14ac:dyDescent="0.2">
      <c r="A2590" s="53"/>
      <c r="B2590" s="53"/>
      <c r="C2590" s="53"/>
      <c r="D2590" s="53"/>
    </row>
    <row r="2591" spans="1:4" s="12" customFormat="1" x14ac:dyDescent="0.2">
      <c r="A2591" s="53"/>
      <c r="B2591" s="53"/>
      <c r="C2591" s="53"/>
      <c r="D2591" s="53"/>
    </row>
    <row r="2592" spans="1:4" s="12" customFormat="1" x14ac:dyDescent="0.2">
      <c r="A2592" s="53"/>
      <c r="B2592" s="53"/>
      <c r="C2592" s="53"/>
      <c r="D2592" s="53"/>
    </row>
    <row r="2593" spans="1:4" s="12" customFormat="1" x14ac:dyDescent="0.2">
      <c r="A2593" s="53"/>
      <c r="B2593" s="53"/>
      <c r="C2593" s="53"/>
      <c r="D2593" s="53"/>
    </row>
    <row r="2594" spans="1:4" s="12" customFormat="1" x14ac:dyDescent="0.2">
      <c r="A2594" s="53"/>
      <c r="B2594" s="53"/>
      <c r="C2594" s="53"/>
      <c r="D2594" s="53"/>
    </row>
    <row r="2595" spans="1:4" s="12" customFormat="1" x14ac:dyDescent="0.2">
      <c r="A2595" s="53"/>
      <c r="B2595" s="53"/>
      <c r="C2595" s="53"/>
      <c r="D2595" s="53"/>
    </row>
    <row r="2596" spans="1:4" s="12" customFormat="1" x14ac:dyDescent="0.2">
      <c r="A2596" s="53"/>
      <c r="B2596" s="53"/>
      <c r="C2596" s="53"/>
      <c r="D2596" s="53"/>
    </row>
    <row r="2597" spans="1:4" s="12" customFormat="1" x14ac:dyDescent="0.2">
      <c r="A2597" s="53"/>
      <c r="B2597" s="53"/>
      <c r="C2597" s="53"/>
      <c r="D2597" s="53"/>
    </row>
    <row r="2598" spans="1:4" s="12" customFormat="1" x14ac:dyDescent="0.2">
      <c r="A2598" s="53"/>
      <c r="B2598" s="53"/>
      <c r="C2598" s="53"/>
      <c r="D2598" s="53"/>
    </row>
    <row r="2599" spans="1:4" s="12" customFormat="1" x14ac:dyDescent="0.2">
      <c r="A2599" s="53"/>
      <c r="B2599" s="53"/>
      <c r="C2599" s="53"/>
      <c r="D2599" s="53"/>
    </row>
    <row r="2600" spans="1:4" s="12" customFormat="1" x14ac:dyDescent="0.2">
      <c r="A2600" s="53"/>
      <c r="B2600" s="53"/>
      <c r="C2600" s="53"/>
      <c r="D2600" s="53"/>
    </row>
    <row r="2601" spans="1:4" s="12" customFormat="1" x14ac:dyDescent="0.2">
      <c r="A2601" s="53"/>
      <c r="B2601" s="53"/>
      <c r="C2601" s="53"/>
      <c r="D2601" s="53"/>
    </row>
    <row r="2602" spans="1:4" s="12" customFormat="1" x14ac:dyDescent="0.2">
      <c r="A2602" s="53"/>
      <c r="B2602" s="53"/>
      <c r="C2602" s="53"/>
      <c r="D2602" s="53"/>
    </row>
    <row r="2603" spans="1:4" s="12" customFormat="1" x14ac:dyDescent="0.2">
      <c r="A2603" s="53"/>
      <c r="B2603" s="53"/>
      <c r="C2603" s="53"/>
      <c r="D2603" s="53"/>
    </row>
    <row r="2604" spans="1:4" s="12" customFormat="1" x14ac:dyDescent="0.2">
      <c r="A2604" s="53"/>
      <c r="B2604" s="53"/>
      <c r="C2604" s="53"/>
      <c r="D2604" s="53"/>
    </row>
    <row r="2605" spans="1:4" s="12" customFormat="1" x14ac:dyDescent="0.2">
      <c r="A2605" s="53"/>
      <c r="B2605" s="53"/>
      <c r="C2605" s="53"/>
      <c r="D2605" s="53"/>
    </row>
    <row r="2606" spans="1:4" s="12" customFormat="1" x14ac:dyDescent="0.2">
      <c r="A2606" s="53"/>
      <c r="B2606" s="53"/>
      <c r="C2606" s="53"/>
      <c r="D2606" s="53"/>
    </row>
    <row r="2607" spans="1:4" s="12" customFormat="1" x14ac:dyDescent="0.2">
      <c r="A2607" s="53"/>
      <c r="B2607" s="53"/>
      <c r="C2607" s="53"/>
      <c r="D2607" s="53"/>
    </row>
    <row r="2608" spans="1:4" s="12" customFormat="1" x14ac:dyDescent="0.2">
      <c r="A2608" s="53"/>
      <c r="B2608" s="53"/>
      <c r="C2608" s="53"/>
      <c r="D2608" s="53"/>
    </row>
    <row r="2609" spans="1:4" s="12" customFormat="1" x14ac:dyDescent="0.2">
      <c r="A2609" s="53"/>
      <c r="B2609" s="53"/>
      <c r="C2609" s="53"/>
      <c r="D2609" s="53"/>
    </row>
    <row r="2610" spans="1:4" s="12" customFormat="1" x14ac:dyDescent="0.2">
      <c r="A2610" s="53"/>
      <c r="B2610" s="53"/>
      <c r="C2610" s="53"/>
      <c r="D2610" s="53"/>
    </row>
    <row r="2611" spans="1:4" s="12" customFormat="1" x14ac:dyDescent="0.2">
      <c r="A2611" s="53"/>
      <c r="B2611" s="53"/>
      <c r="C2611" s="53"/>
      <c r="D2611" s="53"/>
    </row>
    <row r="2612" spans="1:4" s="12" customFormat="1" x14ac:dyDescent="0.2">
      <c r="A2612" s="53"/>
      <c r="B2612" s="53"/>
      <c r="C2612" s="53"/>
      <c r="D2612" s="53"/>
    </row>
    <row r="2613" spans="1:4" s="12" customFormat="1" x14ac:dyDescent="0.2">
      <c r="A2613" s="53"/>
      <c r="B2613" s="53"/>
      <c r="C2613" s="53"/>
      <c r="D2613" s="53"/>
    </row>
    <row r="2614" spans="1:4" s="12" customFormat="1" x14ac:dyDescent="0.2">
      <c r="A2614" s="53"/>
      <c r="B2614" s="53"/>
      <c r="C2614" s="53"/>
      <c r="D2614" s="53"/>
    </row>
    <row r="2615" spans="1:4" s="12" customFormat="1" x14ac:dyDescent="0.2">
      <c r="A2615" s="53"/>
      <c r="B2615" s="53"/>
      <c r="C2615" s="53"/>
      <c r="D2615" s="53"/>
    </row>
    <row r="2616" spans="1:4" s="12" customFormat="1" x14ac:dyDescent="0.2">
      <c r="A2616" s="53"/>
      <c r="B2616" s="53"/>
      <c r="C2616" s="53"/>
      <c r="D2616" s="53"/>
    </row>
    <row r="2617" spans="1:4" s="12" customFormat="1" x14ac:dyDescent="0.2">
      <c r="A2617" s="53"/>
      <c r="B2617" s="53"/>
      <c r="C2617" s="53"/>
      <c r="D2617" s="53"/>
    </row>
    <row r="2618" spans="1:4" s="12" customFormat="1" x14ac:dyDescent="0.2">
      <c r="A2618" s="53"/>
      <c r="B2618" s="53"/>
      <c r="C2618" s="53"/>
      <c r="D2618" s="53"/>
    </row>
    <row r="2619" spans="1:4" s="12" customFormat="1" x14ac:dyDescent="0.2">
      <c r="A2619" s="53"/>
      <c r="B2619" s="53"/>
      <c r="C2619" s="53"/>
      <c r="D2619" s="53"/>
    </row>
    <row r="2620" spans="1:4" s="12" customFormat="1" x14ac:dyDescent="0.2">
      <c r="A2620" s="53"/>
      <c r="B2620" s="53"/>
      <c r="C2620" s="53"/>
      <c r="D2620" s="53"/>
    </row>
    <row r="2621" spans="1:4" s="12" customFormat="1" x14ac:dyDescent="0.2">
      <c r="A2621" s="53"/>
      <c r="B2621" s="53"/>
      <c r="C2621" s="53"/>
      <c r="D2621" s="53"/>
    </row>
    <row r="2622" spans="1:4" s="12" customFormat="1" x14ac:dyDescent="0.2">
      <c r="A2622" s="53"/>
      <c r="B2622" s="53"/>
      <c r="C2622" s="53"/>
      <c r="D2622" s="53"/>
    </row>
    <row r="2623" spans="1:4" s="12" customFormat="1" x14ac:dyDescent="0.2">
      <c r="A2623" s="53"/>
      <c r="B2623" s="53"/>
      <c r="C2623" s="53"/>
      <c r="D2623" s="53"/>
    </row>
    <row r="2624" spans="1:4" s="12" customFormat="1" x14ac:dyDescent="0.2">
      <c r="A2624" s="53"/>
      <c r="B2624" s="53"/>
      <c r="C2624" s="53"/>
      <c r="D2624" s="53"/>
    </row>
    <row r="2625" spans="1:4" s="12" customFormat="1" x14ac:dyDescent="0.2">
      <c r="A2625" s="53"/>
      <c r="B2625" s="53"/>
      <c r="C2625" s="53"/>
      <c r="D2625" s="53"/>
    </row>
    <row r="2626" spans="1:4" s="12" customFormat="1" x14ac:dyDescent="0.2">
      <c r="A2626" s="53"/>
      <c r="B2626" s="53"/>
      <c r="C2626" s="53"/>
      <c r="D2626" s="53"/>
    </row>
    <row r="2627" spans="1:4" s="12" customFormat="1" x14ac:dyDescent="0.2">
      <c r="A2627" s="53"/>
      <c r="B2627" s="53"/>
      <c r="C2627" s="53"/>
      <c r="D2627" s="53"/>
    </row>
    <row r="2628" spans="1:4" s="12" customFormat="1" x14ac:dyDescent="0.2">
      <c r="A2628" s="53"/>
      <c r="B2628" s="53"/>
      <c r="C2628" s="53"/>
      <c r="D2628" s="53"/>
    </row>
    <row r="2629" spans="1:4" s="12" customFormat="1" x14ac:dyDescent="0.2">
      <c r="A2629" s="53"/>
      <c r="B2629" s="53"/>
      <c r="C2629" s="53"/>
      <c r="D2629" s="53"/>
    </row>
    <row r="2630" spans="1:4" s="12" customFormat="1" x14ac:dyDescent="0.2">
      <c r="A2630" s="53"/>
      <c r="B2630" s="53"/>
      <c r="C2630" s="53"/>
      <c r="D2630" s="53"/>
    </row>
    <row r="2631" spans="1:4" s="12" customFormat="1" x14ac:dyDescent="0.2">
      <c r="A2631" s="53"/>
      <c r="B2631" s="53"/>
      <c r="C2631" s="53"/>
      <c r="D2631" s="53"/>
    </row>
    <row r="2632" spans="1:4" s="12" customFormat="1" x14ac:dyDescent="0.2">
      <c r="A2632" s="53"/>
      <c r="B2632" s="53"/>
      <c r="C2632" s="53"/>
      <c r="D2632" s="53"/>
    </row>
    <row r="2633" spans="1:4" s="12" customFormat="1" x14ac:dyDescent="0.2">
      <c r="A2633" s="53"/>
      <c r="B2633" s="53"/>
      <c r="C2633" s="53"/>
      <c r="D2633" s="53"/>
    </row>
    <row r="2634" spans="1:4" s="12" customFormat="1" x14ac:dyDescent="0.2">
      <c r="A2634" s="53"/>
      <c r="B2634" s="53"/>
      <c r="C2634" s="53"/>
      <c r="D2634" s="53"/>
    </row>
    <row r="2635" spans="1:4" s="12" customFormat="1" x14ac:dyDescent="0.2">
      <c r="A2635" s="53"/>
      <c r="B2635" s="53"/>
      <c r="C2635" s="53"/>
      <c r="D2635" s="53"/>
    </row>
    <row r="2636" spans="1:4" s="12" customFormat="1" x14ac:dyDescent="0.2">
      <c r="A2636" s="53"/>
      <c r="B2636" s="53"/>
      <c r="C2636" s="53"/>
      <c r="D2636" s="53"/>
    </row>
    <row r="2637" spans="1:4" s="12" customFormat="1" x14ac:dyDescent="0.2">
      <c r="A2637" s="53"/>
      <c r="B2637" s="53"/>
      <c r="C2637" s="53"/>
      <c r="D2637" s="53"/>
    </row>
    <row r="2638" spans="1:4" s="12" customFormat="1" x14ac:dyDescent="0.2">
      <c r="A2638" s="53"/>
      <c r="B2638" s="53"/>
      <c r="C2638" s="53"/>
      <c r="D2638" s="53"/>
    </row>
    <row r="2639" spans="1:4" s="12" customFormat="1" x14ac:dyDescent="0.2">
      <c r="A2639" s="53"/>
      <c r="B2639" s="53"/>
      <c r="C2639" s="53"/>
      <c r="D2639" s="53"/>
    </row>
    <row r="2640" spans="1:4" s="12" customFormat="1" x14ac:dyDescent="0.2">
      <c r="A2640" s="53"/>
      <c r="B2640" s="53"/>
      <c r="C2640" s="53"/>
      <c r="D2640" s="53"/>
    </row>
    <row r="2641" spans="1:4" s="12" customFormat="1" x14ac:dyDescent="0.2">
      <c r="A2641" s="53"/>
      <c r="B2641" s="53"/>
      <c r="C2641" s="53"/>
      <c r="D2641" s="53"/>
    </row>
    <row r="2642" spans="1:4" s="12" customFormat="1" x14ac:dyDescent="0.2">
      <c r="A2642" s="53"/>
      <c r="B2642" s="53"/>
      <c r="C2642" s="53"/>
      <c r="D2642" s="53"/>
    </row>
    <row r="2643" spans="1:4" s="12" customFormat="1" x14ac:dyDescent="0.2">
      <c r="A2643" s="53"/>
      <c r="B2643" s="53"/>
      <c r="C2643" s="53"/>
      <c r="D2643" s="53"/>
    </row>
    <row r="2644" spans="1:4" s="12" customFormat="1" x14ac:dyDescent="0.2">
      <c r="A2644" s="53"/>
      <c r="B2644" s="53"/>
      <c r="C2644" s="53"/>
      <c r="D2644" s="53"/>
    </row>
    <row r="2645" spans="1:4" s="12" customFormat="1" x14ac:dyDescent="0.2">
      <c r="A2645" s="53"/>
      <c r="B2645" s="53"/>
      <c r="C2645" s="53"/>
      <c r="D2645" s="53"/>
    </row>
    <row r="2646" spans="1:4" s="12" customFormat="1" x14ac:dyDescent="0.2">
      <c r="A2646" s="53"/>
      <c r="B2646" s="53"/>
      <c r="C2646" s="53"/>
      <c r="D2646" s="53"/>
    </row>
    <row r="2647" spans="1:4" s="12" customFormat="1" x14ac:dyDescent="0.2">
      <c r="A2647" s="53"/>
      <c r="B2647" s="53"/>
      <c r="C2647" s="53"/>
      <c r="D2647" s="53"/>
    </row>
    <row r="2648" spans="1:4" s="12" customFormat="1" x14ac:dyDescent="0.2">
      <c r="A2648" s="53"/>
      <c r="B2648" s="53"/>
      <c r="C2648" s="53"/>
      <c r="D2648" s="53"/>
    </row>
    <row r="2649" spans="1:4" s="12" customFormat="1" x14ac:dyDescent="0.2">
      <c r="A2649" s="53"/>
      <c r="B2649" s="53"/>
      <c r="C2649" s="53"/>
      <c r="D2649" s="53"/>
    </row>
    <row r="2650" spans="1:4" s="12" customFormat="1" x14ac:dyDescent="0.2">
      <c r="A2650" s="53"/>
      <c r="B2650" s="53"/>
      <c r="C2650" s="53"/>
      <c r="D2650" s="53"/>
    </row>
    <row r="2651" spans="1:4" s="12" customFormat="1" x14ac:dyDescent="0.2">
      <c r="A2651" s="53"/>
      <c r="B2651" s="53"/>
      <c r="C2651" s="53"/>
      <c r="D2651" s="53"/>
    </row>
    <row r="2652" spans="1:4" s="12" customFormat="1" x14ac:dyDescent="0.2">
      <c r="A2652" s="53"/>
      <c r="B2652" s="53"/>
      <c r="C2652" s="53"/>
      <c r="D2652" s="53"/>
    </row>
    <row r="2653" spans="1:4" s="12" customFormat="1" x14ac:dyDescent="0.2">
      <c r="A2653" s="53"/>
      <c r="B2653" s="53"/>
      <c r="C2653" s="53"/>
      <c r="D2653" s="53"/>
    </row>
    <row r="2654" spans="1:4" s="12" customFormat="1" x14ac:dyDescent="0.2">
      <c r="A2654" s="53"/>
      <c r="B2654" s="53"/>
      <c r="C2654" s="53"/>
      <c r="D2654" s="53"/>
    </row>
    <row r="2655" spans="1:4" s="12" customFormat="1" x14ac:dyDescent="0.2">
      <c r="A2655" s="53"/>
      <c r="B2655" s="53"/>
      <c r="C2655" s="53"/>
      <c r="D2655" s="53"/>
    </row>
    <row r="2656" spans="1:4" s="12" customFormat="1" x14ac:dyDescent="0.2">
      <c r="A2656" s="53"/>
      <c r="B2656" s="53"/>
      <c r="C2656" s="53"/>
      <c r="D2656" s="53"/>
    </row>
    <row r="2657" spans="1:4" s="12" customFormat="1" x14ac:dyDescent="0.2">
      <c r="A2657" s="53"/>
      <c r="B2657" s="53"/>
      <c r="C2657" s="53"/>
      <c r="D2657" s="53"/>
    </row>
    <row r="2658" spans="1:4" s="12" customFormat="1" x14ac:dyDescent="0.2">
      <c r="A2658" s="53"/>
      <c r="B2658" s="53"/>
      <c r="C2658" s="53"/>
      <c r="D2658" s="53"/>
    </row>
    <row r="2659" spans="1:4" s="12" customFormat="1" x14ac:dyDescent="0.2">
      <c r="A2659" s="53"/>
      <c r="B2659" s="53"/>
      <c r="C2659" s="53"/>
      <c r="D2659" s="53"/>
    </row>
    <row r="2660" spans="1:4" s="12" customFormat="1" x14ac:dyDescent="0.2">
      <c r="A2660" s="53"/>
      <c r="B2660" s="53"/>
      <c r="C2660" s="53"/>
      <c r="D2660" s="53"/>
    </row>
    <row r="2661" spans="1:4" s="12" customFormat="1" x14ac:dyDescent="0.2">
      <c r="A2661" s="53"/>
      <c r="B2661" s="53"/>
      <c r="C2661" s="53"/>
      <c r="D2661" s="53"/>
    </row>
    <row r="2662" spans="1:4" s="12" customFormat="1" x14ac:dyDescent="0.2">
      <c r="A2662" s="53"/>
      <c r="B2662" s="53"/>
      <c r="C2662" s="53"/>
      <c r="D2662" s="53"/>
    </row>
    <row r="2663" spans="1:4" s="12" customFormat="1" x14ac:dyDescent="0.2">
      <c r="A2663" s="53"/>
      <c r="B2663" s="53"/>
      <c r="C2663" s="53"/>
      <c r="D2663" s="53"/>
    </row>
    <row r="2664" spans="1:4" s="12" customFormat="1" x14ac:dyDescent="0.2">
      <c r="A2664" s="53"/>
      <c r="B2664" s="53"/>
      <c r="C2664" s="53"/>
      <c r="D2664" s="53"/>
    </row>
    <row r="2665" spans="1:4" s="12" customFormat="1" x14ac:dyDescent="0.2">
      <c r="A2665" s="53"/>
      <c r="B2665" s="53"/>
      <c r="C2665" s="53"/>
      <c r="D2665" s="53"/>
    </row>
    <row r="2666" spans="1:4" s="12" customFormat="1" x14ac:dyDescent="0.2">
      <c r="A2666" s="53"/>
      <c r="B2666" s="53"/>
      <c r="C2666" s="53"/>
      <c r="D2666" s="53"/>
    </row>
    <row r="2667" spans="1:4" s="12" customFormat="1" x14ac:dyDescent="0.2">
      <c r="A2667" s="53"/>
      <c r="B2667" s="53"/>
      <c r="C2667" s="53"/>
      <c r="D2667" s="53"/>
    </row>
    <row r="2668" spans="1:4" s="12" customFormat="1" x14ac:dyDescent="0.2">
      <c r="A2668" s="53"/>
      <c r="B2668" s="53"/>
      <c r="C2668" s="53"/>
      <c r="D2668" s="53"/>
    </row>
    <row r="2669" spans="1:4" s="12" customFormat="1" x14ac:dyDescent="0.2">
      <c r="A2669" s="53"/>
      <c r="B2669" s="53"/>
      <c r="C2669" s="53"/>
      <c r="D2669" s="53"/>
    </row>
    <row r="2670" spans="1:4" s="12" customFormat="1" x14ac:dyDescent="0.2">
      <c r="A2670" s="53"/>
      <c r="B2670" s="53"/>
      <c r="C2670" s="53"/>
      <c r="D2670" s="53"/>
    </row>
    <row r="2671" spans="1:4" s="12" customFormat="1" x14ac:dyDescent="0.2">
      <c r="A2671" s="53"/>
      <c r="B2671" s="53"/>
      <c r="C2671" s="53"/>
      <c r="D2671" s="53"/>
    </row>
    <row r="2672" spans="1:4" s="12" customFormat="1" x14ac:dyDescent="0.2">
      <c r="A2672" s="53"/>
      <c r="B2672" s="53"/>
      <c r="C2672" s="53"/>
      <c r="D2672" s="53"/>
    </row>
    <row r="2673" spans="1:4" s="12" customFormat="1" x14ac:dyDescent="0.2">
      <c r="A2673" s="53"/>
      <c r="B2673" s="53"/>
      <c r="C2673" s="53"/>
      <c r="D2673" s="53"/>
    </row>
    <row r="2674" spans="1:4" s="12" customFormat="1" x14ac:dyDescent="0.2">
      <c r="A2674" s="53"/>
      <c r="B2674" s="53"/>
      <c r="C2674" s="53"/>
      <c r="D2674" s="53"/>
    </row>
    <row r="2675" spans="1:4" s="12" customFormat="1" x14ac:dyDescent="0.2">
      <c r="A2675" s="53"/>
      <c r="B2675" s="53"/>
      <c r="C2675" s="53"/>
      <c r="D2675" s="53"/>
    </row>
    <row r="2676" spans="1:4" s="12" customFormat="1" x14ac:dyDescent="0.2">
      <c r="A2676" s="53"/>
      <c r="B2676" s="53"/>
      <c r="C2676" s="53"/>
      <c r="D2676" s="53"/>
    </row>
    <row r="2677" spans="1:4" s="12" customFormat="1" x14ac:dyDescent="0.2">
      <c r="A2677" s="53"/>
      <c r="B2677" s="53"/>
      <c r="C2677" s="53"/>
      <c r="D2677" s="53"/>
    </row>
    <row r="2678" spans="1:4" s="12" customFormat="1" x14ac:dyDescent="0.2">
      <c r="A2678" s="53"/>
      <c r="B2678" s="53"/>
      <c r="C2678" s="53"/>
      <c r="D2678" s="53"/>
    </row>
    <row r="2679" spans="1:4" s="12" customFormat="1" x14ac:dyDescent="0.2">
      <c r="A2679" s="53"/>
      <c r="B2679" s="53"/>
      <c r="C2679" s="53"/>
      <c r="D2679" s="53"/>
    </row>
    <row r="2680" spans="1:4" s="12" customFormat="1" x14ac:dyDescent="0.2">
      <c r="A2680" s="53"/>
      <c r="B2680" s="53"/>
      <c r="C2680" s="53"/>
      <c r="D2680" s="53"/>
    </row>
    <row r="2681" spans="1:4" s="12" customFormat="1" x14ac:dyDescent="0.2">
      <c r="A2681" s="53"/>
      <c r="B2681" s="53"/>
      <c r="C2681" s="53"/>
      <c r="D2681" s="53"/>
    </row>
    <row r="2682" spans="1:4" s="12" customFormat="1" x14ac:dyDescent="0.2">
      <c r="A2682" s="53"/>
      <c r="B2682" s="53"/>
      <c r="C2682" s="53"/>
      <c r="D2682" s="53"/>
    </row>
    <row r="2683" spans="1:4" s="12" customFormat="1" x14ac:dyDescent="0.2">
      <c r="A2683" s="53"/>
      <c r="B2683" s="53"/>
      <c r="C2683" s="53"/>
      <c r="D2683" s="53"/>
    </row>
    <row r="2684" spans="1:4" s="12" customFormat="1" x14ac:dyDescent="0.2">
      <c r="A2684" s="53"/>
      <c r="B2684" s="53"/>
      <c r="C2684" s="53"/>
      <c r="D2684" s="53"/>
    </row>
    <row r="2685" spans="1:4" s="12" customFormat="1" x14ac:dyDescent="0.2">
      <c r="A2685" s="53"/>
      <c r="B2685" s="53"/>
      <c r="C2685" s="53"/>
      <c r="D2685" s="53"/>
    </row>
    <row r="2686" spans="1:4" s="12" customFormat="1" x14ac:dyDescent="0.2">
      <c r="A2686" s="53"/>
      <c r="B2686" s="53"/>
      <c r="C2686" s="53"/>
      <c r="D2686" s="53"/>
    </row>
    <row r="2687" spans="1:4" s="12" customFormat="1" x14ac:dyDescent="0.2">
      <c r="A2687" s="53"/>
      <c r="B2687" s="53"/>
      <c r="C2687" s="53"/>
      <c r="D2687" s="53"/>
    </row>
    <row r="2688" spans="1:4" s="12" customFormat="1" x14ac:dyDescent="0.2">
      <c r="A2688" s="53"/>
      <c r="B2688" s="53"/>
      <c r="C2688" s="53"/>
      <c r="D2688" s="53"/>
    </row>
    <row r="2689" spans="1:4" s="12" customFormat="1" x14ac:dyDescent="0.2">
      <c r="A2689" s="53"/>
      <c r="B2689" s="53"/>
      <c r="C2689" s="53"/>
      <c r="D2689" s="53"/>
    </row>
    <row r="2690" spans="1:4" s="12" customFormat="1" x14ac:dyDescent="0.2">
      <c r="A2690" s="53"/>
      <c r="B2690" s="53"/>
      <c r="C2690" s="53"/>
      <c r="D2690" s="53"/>
    </row>
    <row r="2691" spans="1:4" s="12" customFormat="1" x14ac:dyDescent="0.2">
      <c r="A2691" s="53"/>
      <c r="B2691" s="53"/>
      <c r="C2691" s="53"/>
      <c r="D2691" s="53"/>
    </row>
    <row r="2692" spans="1:4" s="12" customFormat="1" x14ac:dyDescent="0.2">
      <c r="A2692" s="53"/>
      <c r="B2692" s="53"/>
      <c r="C2692" s="53"/>
      <c r="D2692" s="53"/>
    </row>
    <row r="2693" spans="1:4" s="12" customFormat="1" x14ac:dyDescent="0.2">
      <c r="A2693" s="53"/>
      <c r="B2693" s="53"/>
      <c r="C2693" s="53"/>
      <c r="D2693" s="53"/>
    </row>
    <row r="2694" spans="1:4" s="12" customFormat="1" x14ac:dyDescent="0.2">
      <c r="A2694" s="53"/>
      <c r="B2694" s="53"/>
      <c r="C2694" s="53"/>
      <c r="D2694" s="53"/>
    </row>
    <row r="2695" spans="1:4" s="12" customFormat="1" x14ac:dyDescent="0.2">
      <c r="A2695" s="53"/>
      <c r="B2695" s="53"/>
      <c r="C2695" s="53"/>
      <c r="D2695" s="53"/>
    </row>
    <row r="2696" spans="1:4" s="12" customFormat="1" x14ac:dyDescent="0.2">
      <c r="A2696" s="53"/>
      <c r="B2696" s="53"/>
      <c r="C2696" s="53"/>
      <c r="D2696" s="53"/>
    </row>
    <row r="2697" spans="1:4" s="12" customFormat="1" x14ac:dyDescent="0.2">
      <c r="A2697" s="53"/>
      <c r="B2697" s="53"/>
      <c r="C2697" s="53"/>
      <c r="D2697" s="53"/>
    </row>
    <row r="2698" spans="1:4" s="12" customFormat="1" x14ac:dyDescent="0.2">
      <c r="A2698" s="53"/>
      <c r="B2698" s="53"/>
      <c r="C2698" s="53"/>
      <c r="D2698" s="53"/>
    </row>
    <row r="2699" spans="1:4" s="12" customFormat="1" x14ac:dyDescent="0.2">
      <c r="A2699" s="53"/>
      <c r="B2699" s="53"/>
      <c r="C2699" s="53"/>
      <c r="D2699" s="53"/>
    </row>
    <row r="2700" spans="1:4" s="12" customFormat="1" x14ac:dyDescent="0.2">
      <c r="A2700" s="53"/>
      <c r="B2700" s="53"/>
      <c r="C2700" s="53"/>
      <c r="D2700" s="53"/>
    </row>
    <row r="2701" spans="1:4" s="12" customFormat="1" x14ac:dyDescent="0.2">
      <c r="A2701" s="53"/>
      <c r="B2701" s="53"/>
      <c r="C2701" s="53"/>
      <c r="D2701" s="53"/>
    </row>
    <row r="2702" spans="1:4" s="12" customFormat="1" x14ac:dyDescent="0.2">
      <c r="A2702" s="53"/>
      <c r="B2702" s="53"/>
      <c r="C2702" s="53"/>
      <c r="D2702" s="53"/>
    </row>
    <row r="2703" spans="1:4" s="12" customFormat="1" x14ac:dyDescent="0.2">
      <c r="A2703" s="53"/>
      <c r="B2703" s="53"/>
      <c r="C2703" s="53"/>
      <c r="D2703" s="53"/>
    </row>
    <row r="2704" spans="1:4" s="12" customFormat="1" x14ac:dyDescent="0.2">
      <c r="A2704" s="53"/>
      <c r="B2704" s="53"/>
      <c r="C2704" s="53"/>
      <c r="D2704" s="53"/>
    </row>
    <row r="2705" spans="1:4" s="12" customFormat="1" x14ac:dyDescent="0.2">
      <c r="A2705" s="53"/>
      <c r="B2705" s="53"/>
      <c r="C2705" s="53"/>
      <c r="D2705" s="53"/>
    </row>
    <row r="2706" spans="1:4" s="12" customFormat="1" x14ac:dyDescent="0.2">
      <c r="A2706" s="53"/>
      <c r="B2706" s="53"/>
      <c r="C2706" s="53"/>
      <c r="D2706" s="53"/>
    </row>
    <row r="2707" spans="1:4" s="12" customFormat="1" x14ac:dyDescent="0.2">
      <c r="A2707" s="53"/>
      <c r="B2707" s="53"/>
      <c r="C2707" s="53"/>
      <c r="D2707" s="53"/>
    </row>
    <row r="2708" spans="1:4" s="12" customFormat="1" x14ac:dyDescent="0.2">
      <c r="A2708" s="53"/>
      <c r="B2708" s="53"/>
      <c r="C2708" s="53"/>
      <c r="D2708" s="53"/>
    </row>
    <row r="2709" spans="1:4" s="12" customFormat="1" x14ac:dyDescent="0.2">
      <c r="A2709" s="53"/>
      <c r="B2709" s="53"/>
      <c r="C2709" s="53"/>
      <c r="D2709" s="53"/>
    </row>
    <row r="2710" spans="1:4" s="12" customFormat="1" x14ac:dyDescent="0.2">
      <c r="A2710" s="53"/>
      <c r="B2710" s="53"/>
      <c r="C2710" s="53"/>
      <c r="D2710" s="53"/>
    </row>
    <row r="2711" spans="1:4" s="12" customFormat="1" x14ac:dyDescent="0.2">
      <c r="A2711" s="53"/>
      <c r="B2711" s="53"/>
      <c r="C2711" s="53"/>
      <c r="D2711" s="53"/>
    </row>
    <row r="2712" spans="1:4" s="12" customFormat="1" x14ac:dyDescent="0.2">
      <c r="A2712" s="53"/>
      <c r="B2712" s="53"/>
      <c r="C2712" s="53"/>
      <c r="D2712" s="53"/>
    </row>
    <row r="2713" spans="1:4" s="12" customFormat="1" x14ac:dyDescent="0.2">
      <c r="A2713" s="53"/>
      <c r="B2713" s="53"/>
      <c r="C2713" s="53"/>
      <c r="D2713" s="53"/>
    </row>
    <row r="2714" spans="1:4" s="12" customFormat="1" x14ac:dyDescent="0.2">
      <c r="A2714" s="53"/>
      <c r="B2714" s="53"/>
      <c r="C2714" s="53"/>
      <c r="D2714" s="53"/>
    </row>
    <row r="2715" spans="1:4" s="12" customFormat="1" x14ac:dyDescent="0.2">
      <c r="A2715" s="53"/>
      <c r="B2715" s="53"/>
      <c r="C2715" s="53"/>
      <c r="D2715" s="53"/>
    </row>
    <row r="2716" spans="1:4" s="12" customFormat="1" x14ac:dyDescent="0.2">
      <c r="A2716" s="53"/>
      <c r="B2716" s="53"/>
      <c r="C2716" s="53"/>
      <c r="D2716" s="53"/>
    </row>
    <row r="2717" spans="1:4" s="12" customFormat="1" x14ac:dyDescent="0.2">
      <c r="A2717" s="53"/>
      <c r="B2717" s="53"/>
      <c r="C2717" s="53"/>
      <c r="D2717" s="53"/>
    </row>
    <row r="2718" spans="1:4" s="12" customFormat="1" x14ac:dyDescent="0.2">
      <c r="A2718" s="53"/>
      <c r="B2718" s="53"/>
      <c r="C2718" s="53"/>
      <c r="D2718" s="53"/>
    </row>
    <row r="2719" spans="1:4" s="12" customFormat="1" x14ac:dyDescent="0.2">
      <c r="A2719" s="53"/>
      <c r="B2719" s="53"/>
      <c r="C2719" s="53"/>
      <c r="D2719" s="53"/>
    </row>
    <row r="2720" spans="1:4" s="12" customFormat="1" x14ac:dyDescent="0.2">
      <c r="A2720" s="53"/>
      <c r="B2720" s="53"/>
      <c r="C2720" s="53"/>
      <c r="D2720" s="53"/>
    </row>
    <row r="2721" spans="1:4" s="12" customFormat="1" x14ac:dyDescent="0.2">
      <c r="A2721" s="53"/>
      <c r="B2721" s="53"/>
      <c r="C2721" s="53"/>
      <c r="D2721" s="53"/>
    </row>
    <row r="2722" spans="1:4" s="12" customFormat="1" x14ac:dyDescent="0.2">
      <c r="A2722" s="53"/>
      <c r="B2722" s="53"/>
      <c r="C2722" s="53"/>
      <c r="D2722" s="53"/>
    </row>
    <row r="2723" spans="1:4" s="12" customFormat="1" x14ac:dyDescent="0.2">
      <c r="A2723" s="53"/>
      <c r="B2723" s="53"/>
      <c r="C2723" s="53"/>
      <c r="D2723" s="53"/>
    </row>
    <row r="2724" spans="1:4" s="12" customFormat="1" x14ac:dyDescent="0.2">
      <c r="A2724" s="53"/>
      <c r="B2724" s="53"/>
      <c r="C2724" s="53"/>
      <c r="D2724" s="53"/>
    </row>
    <row r="2725" spans="1:4" s="12" customFormat="1" x14ac:dyDescent="0.2">
      <c r="A2725" s="53"/>
      <c r="B2725" s="53"/>
      <c r="C2725" s="53"/>
      <c r="D2725" s="53"/>
    </row>
    <row r="2726" spans="1:4" s="12" customFormat="1" x14ac:dyDescent="0.2">
      <c r="A2726" s="53"/>
      <c r="B2726" s="53"/>
      <c r="C2726" s="53"/>
      <c r="D2726" s="53"/>
    </row>
    <row r="2727" spans="1:4" s="12" customFormat="1" x14ac:dyDescent="0.2">
      <c r="A2727" s="53"/>
      <c r="B2727" s="53"/>
      <c r="C2727" s="53"/>
      <c r="D2727" s="53"/>
    </row>
    <row r="2728" spans="1:4" s="12" customFormat="1" x14ac:dyDescent="0.2">
      <c r="A2728" s="53"/>
      <c r="B2728" s="53"/>
      <c r="C2728" s="53"/>
      <c r="D2728" s="53"/>
    </row>
    <row r="2729" spans="1:4" s="12" customFormat="1" x14ac:dyDescent="0.2">
      <c r="A2729" s="53"/>
      <c r="B2729" s="53"/>
      <c r="C2729" s="53"/>
      <c r="D2729" s="53"/>
    </row>
    <row r="2730" spans="1:4" s="12" customFormat="1" x14ac:dyDescent="0.2">
      <c r="A2730" s="53"/>
      <c r="B2730" s="53"/>
      <c r="C2730" s="53"/>
      <c r="D2730" s="53"/>
    </row>
    <row r="2731" spans="1:4" s="12" customFormat="1" x14ac:dyDescent="0.2">
      <c r="A2731" s="53"/>
      <c r="B2731" s="53"/>
      <c r="C2731" s="53"/>
      <c r="D2731" s="53"/>
    </row>
    <row r="2732" spans="1:4" s="12" customFormat="1" x14ac:dyDescent="0.2">
      <c r="A2732" s="53"/>
      <c r="B2732" s="53"/>
      <c r="C2732" s="53"/>
      <c r="D2732" s="53"/>
    </row>
    <row r="2733" spans="1:4" s="12" customFormat="1" x14ac:dyDescent="0.2">
      <c r="A2733" s="53"/>
      <c r="B2733" s="53"/>
      <c r="C2733" s="53"/>
      <c r="D2733" s="53"/>
    </row>
    <row r="2734" spans="1:4" s="12" customFormat="1" x14ac:dyDescent="0.2">
      <c r="A2734" s="53"/>
      <c r="B2734" s="53"/>
      <c r="C2734" s="53"/>
      <c r="D2734" s="53"/>
    </row>
    <row r="2735" spans="1:4" s="12" customFormat="1" x14ac:dyDescent="0.2">
      <c r="A2735" s="53"/>
      <c r="B2735" s="53"/>
      <c r="C2735" s="53"/>
      <c r="D2735" s="53"/>
    </row>
    <row r="2736" spans="1:4" s="12" customFormat="1" x14ac:dyDescent="0.2">
      <c r="A2736" s="53"/>
      <c r="B2736" s="53"/>
      <c r="C2736" s="53"/>
      <c r="D2736" s="53"/>
    </row>
    <row r="2737" spans="1:4" s="12" customFormat="1" x14ac:dyDescent="0.2">
      <c r="A2737" s="53"/>
      <c r="B2737" s="53"/>
      <c r="C2737" s="53"/>
      <c r="D2737" s="53"/>
    </row>
    <row r="2738" spans="1:4" s="12" customFormat="1" x14ac:dyDescent="0.2">
      <c r="A2738" s="53"/>
      <c r="B2738" s="53"/>
      <c r="C2738" s="53"/>
      <c r="D2738" s="53"/>
    </row>
    <row r="2739" spans="1:4" s="12" customFormat="1" x14ac:dyDescent="0.2">
      <c r="A2739" s="53"/>
      <c r="B2739" s="53"/>
      <c r="C2739" s="53"/>
      <c r="D2739" s="53"/>
    </row>
    <row r="2740" spans="1:4" s="12" customFormat="1" x14ac:dyDescent="0.2">
      <c r="A2740" s="53"/>
      <c r="B2740" s="53"/>
      <c r="C2740" s="53"/>
      <c r="D2740" s="53"/>
    </row>
    <row r="2741" spans="1:4" s="12" customFormat="1" x14ac:dyDescent="0.2">
      <c r="A2741" s="53"/>
      <c r="B2741" s="53"/>
      <c r="C2741" s="53"/>
      <c r="D2741" s="53"/>
    </row>
    <row r="2742" spans="1:4" s="12" customFormat="1" x14ac:dyDescent="0.2">
      <c r="A2742" s="53"/>
      <c r="B2742" s="53"/>
      <c r="C2742" s="53"/>
      <c r="D2742" s="53"/>
    </row>
    <row r="2743" spans="1:4" s="12" customFormat="1" x14ac:dyDescent="0.2">
      <c r="A2743" s="53"/>
      <c r="B2743" s="53"/>
      <c r="C2743" s="53"/>
      <c r="D2743" s="53"/>
    </row>
    <row r="2744" spans="1:4" s="12" customFormat="1" x14ac:dyDescent="0.2">
      <c r="A2744" s="53"/>
      <c r="B2744" s="53"/>
      <c r="C2744" s="53"/>
      <c r="D2744" s="53"/>
    </row>
    <row r="2745" spans="1:4" s="12" customFormat="1" x14ac:dyDescent="0.2">
      <c r="A2745" s="53"/>
      <c r="B2745" s="53"/>
      <c r="C2745" s="53"/>
      <c r="D2745" s="53"/>
    </row>
    <row r="2746" spans="1:4" s="12" customFormat="1" x14ac:dyDescent="0.2">
      <c r="A2746" s="53"/>
      <c r="B2746" s="53"/>
      <c r="C2746" s="53"/>
      <c r="D2746" s="53"/>
    </row>
    <row r="2747" spans="1:4" s="12" customFormat="1" x14ac:dyDescent="0.2">
      <c r="A2747" s="53"/>
      <c r="B2747" s="53"/>
      <c r="C2747" s="53"/>
      <c r="D2747" s="53"/>
    </row>
    <row r="2748" spans="1:4" s="12" customFormat="1" x14ac:dyDescent="0.2">
      <c r="A2748" s="53"/>
      <c r="B2748" s="53"/>
      <c r="C2748" s="53"/>
      <c r="D2748" s="53"/>
    </row>
    <row r="2749" spans="1:4" s="12" customFormat="1" x14ac:dyDescent="0.2">
      <c r="A2749" s="53"/>
      <c r="B2749" s="53"/>
      <c r="C2749" s="53"/>
      <c r="D2749" s="53"/>
    </row>
    <row r="2750" spans="1:4" s="12" customFormat="1" x14ac:dyDescent="0.2">
      <c r="A2750" s="53"/>
      <c r="B2750" s="53"/>
      <c r="C2750" s="53"/>
      <c r="D2750" s="53"/>
    </row>
    <row r="2751" spans="1:4" s="12" customFormat="1" x14ac:dyDescent="0.2">
      <c r="A2751" s="53"/>
      <c r="B2751" s="53"/>
      <c r="C2751" s="53"/>
      <c r="D2751" s="53"/>
    </row>
    <row r="2752" spans="1:4" s="12" customFormat="1" x14ac:dyDescent="0.2">
      <c r="A2752" s="53"/>
      <c r="B2752" s="53"/>
      <c r="C2752" s="53"/>
      <c r="D2752" s="53"/>
    </row>
    <row r="2753" spans="1:4" s="12" customFormat="1" x14ac:dyDescent="0.2">
      <c r="A2753" s="53"/>
      <c r="B2753" s="53"/>
      <c r="C2753" s="53"/>
      <c r="D2753" s="53"/>
    </row>
    <row r="2754" spans="1:4" s="12" customFormat="1" x14ac:dyDescent="0.2">
      <c r="A2754" s="53"/>
      <c r="B2754" s="53"/>
      <c r="C2754" s="53"/>
      <c r="D2754" s="53"/>
    </row>
    <row r="2755" spans="1:4" s="12" customFormat="1" x14ac:dyDescent="0.2">
      <c r="A2755" s="53"/>
      <c r="B2755" s="53"/>
      <c r="C2755" s="53"/>
      <c r="D2755" s="53"/>
    </row>
    <row r="2756" spans="1:4" s="12" customFormat="1" x14ac:dyDescent="0.2">
      <c r="A2756" s="53"/>
      <c r="B2756" s="53"/>
      <c r="C2756" s="53"/>
      <c r="D2756" s="53"/>
    </row>
    <row r="2757" spans="1:4" s="12" customFormat="1" x14ac:dyDescent="0.2">
      <c r="A2757" s="53"/>
      <c r="B2757" s="53"/>
      <c r="C2757" s="53"/>
      <c r="D2757" s="53"/>
    </row>
    <row r="2758" spans="1:4" s="12" customFormat="1" x14ac:dyDescent="0.2">
      <c r="A2758" s="53"/>
      <c r="B2758" s="53"/>
      <c r="C2758" s="53"/>
      <c r="D2758" s="53"/>
    </row>
    <row r="2759" spans="1:4" s="12" customFormat="1" x14ac:dyDescent="0.2">
      <c r="A2759" s="53"/>
      <c r="B2759" s="53"/>
      <c r="C2759" s="53"/>
      <c r="D2759" s="53"/>
    </row>
    <row r="2760" spans="1:4" s="12" customFormat="1" x14ac:dyDescent="0.2">
      <c r="A2760" s="53"/>
      <c r="B2760" s="53"/>
      <c r="C2760" s="53"/>
      <c r="D2760" s="53"/>
    </row>
    <row r="2761" spans="1:4" s="12" customFormat="1" x14ac:dyDescent="0.2">
      <c r="A2761" s="53"/>
      <c r="B2761" s="53"/>
      <c r="C2761" s="53"/>
      <c r="D2761" s="53"/>
    </row>
    <row r="2762" spans="1:4" s="12" customFormat="1" x14ac:dyDescent="0.2">
      <c r="A2762" s="53"/>
      <c r="B2762" s="53"/>
      <c r="C2762" s="53"/>
      <c r="D2762" s="53"/>
    </row>
    <row r="2763" spans="1:4" s="12" customFormat="1" x14ac:dyDescent="0.2">
      <c r="A2763" s="53"/>
      <c r="B2763" s="53"/>
      <c r="C2763" s="53"/>
      <c r="D2763" s="53"/>
    </row>
    <row r="2764" spans="1:4" s="12" customFormat="1" x14ac:dyDescent="0.2">
      <c r="A2764" s="53"/>
      <c r="B2764" s="53"/>
      <c r="C2764" s="53"/>
      <c r="D2764" s="53"/>
    </row>
    <row r="2765" spans="1:4" s="12" customFormat="1" x14ac:dyDescent="0.2">
      <c r="A2765" s="53"/>
      <c r="B2765" s="53"/>
      <c r="C2765" s="53"/>
      <c r="D2765" s="53"/>
    </row>
    <row r="2766" spans="1:4" s="12" customFormat="1" x14ac:dyDescent="0.2">
      <c r="A2766" s="53"/>
      <c r="B2766" s="53"/>
      <c r="C2766" s="53"/>
      <c r="D2766" s="53"/>
    </row>
    <row r="2767" spans="1:4" s="12" customFormat="1" x14ac:dyDescent="0.2">
      <c r="A2767" s="53"/>
      <c r="B2767" s="53"/>
      <c r="C2767" s="53"/>
      <c r="D2767" s="53"/>
    </row>
    <row r="2768" spans="1:4" s="12" customFormat="1" x14ac:dyDescent="0.2">
      <c r="A2768" s="53"/>
      <c r="B2768" s="53"/>
      <c r="C2768" s="53"/>
      <c r="D2768" s="53"/>
    </row>
    <row r="2769" spans="1:4" s="12" customFormat="1" x14ac:dyDescent="0.2">
      <c r="A2769" s="53"/>
      <c r="B2769" s="53"/>
      <c r="C2769" s="53"/>
      <c r="D2769" s="53"/>
    </row>
    <row r="2770" spans="1:4" s="12" customFormat="1" x14ac:dyDescent="0.2">
      <c r="A2770" s="53"/>
      <c r="B2770" s="53"/>
      <c r="C2770" s="53"/>
      <c r="D2770" s="53"/>
    </row>
    <row r="2771" spans="1:4" s="12" customFormat="1" x14ac:dyDescent="0.2">
      <c r="A2771" s="53"/>
      <c r="B2771" s="53"/>
      <c r="C2771" s="53"/>
      <c r="D2771" s="53"/>
    </row>
    <row r="2772" spans="1:4" s="12" customFormat="1" x14ac:dyDescent="0.2">
      <c r="A2772" s="53"/>
      <c r="B2772" s="53"/>
      <c r="C2772" s="53"/>
      <c r="D2772" s="53"/>
    </row>
    <row r="2773" spans="1:4" s="12" customFormat="1" x14ac:dyDescent="0.2">
      <c r="A2773" s="53"/>
      <c r="B2773" s="53"/>
      <c r="C2773" s="53"/>
      <c r="D2773" s="53"/>
    </row>
    <row r="2774" spans="1:4" s="12" customFormat="1" x14ac:dyDescent="0.2">
      <c r="A2774" s="53"/>
      <c r="B2774" s="53"/>
      <c r="C2774" s="53"/>
      <c r="D2774" s="53"/>
    </row>
    <row r="2775" spans="1:4" s="12" customFormat="1" x14ac:dyDescent="0.2">
      <c r="A2775" s="53"/>
      <c r="B2775" s="53"/>
      <c r="C2775" s="53"/>
      <c r="D2775" s="53"/>
    </row>
    <row r="2776" spans="1:4" s="12" customFormat="1" x14ac:dyDescent="0.2">
      <c r="A2776" s="53"/>
      <c r="B2776" s="53"/>
      <c r="C2776" s="53"/>
      <c r="D2776" s="53"/>
    </row>
    <row r="2777" spans="1:4" s="12" customFormat="1" x14ac:dyDescent="0.2">
      <c r="A2777" s="53"/>
      <c r="B2777" s="53"/>
      <c r="C2777" s="53"/>
      <c r="D2777" s="53"/>
    </row>
    <row r="2778" spans="1:4" s="12" customFormat="1" x14ac:dyDescent="0.2">
      <c r="A2778" s="53"/>
      <c r="B2778" s="53"/>
      <c r="C2778" s="53"/>
      <c r="D2778" s="53"/>
    </row>
    <row r="2779" spans="1:4" s="12" customFormat="1" x14ac:dyDescent="0.2">
      <c r="A2779" s="53"/>
      <c r="B2779" s="53"/>
      <c r="C2779" s="53"/>
      <c r="D2779" s="53"/>
    </row>
    <row r="2780" spans="1:4" s="12" customFormat="1" x14ac:dyDescent="0.2">
      <c r="A2780" s="53"/>
      <c r="B2780" s="53"/>
      <c r="C2780" s="53"/>
      <c r="D2780" s="53"/>
    </row>
    <row r="2781" spans="1:4" s="12" customFormat="1" x14ac:dyDescent="0.2">
      <c r="A2781" s="53"/>
      <c r="B2781" s="53"/>
      <c r="C2781" s="53"/>
      <c r="D2781" s="53"/>
    </row>
    <row r="2782" spans="1:4" s="12" customFormat="1" x14ac:dyDescent="0.2">
      <c r="A2782" s="53"/>
      <c r="B2782" s="53"/>
      <c r="C2782" s="53"/>
      <c r="D2782" s="53"/>
    </row>
    <row r="2783" spans="1:4" s="12" customFormat="1" x14ac:dyDescent="0.2">
      <c r="A2783" s="53"/>
      <c r="B2783" s="53"/>
      <c r="C2783" s="53"/>
      <c r="D2783" s="53"/>
    </row>
    <row r="2784" spans="1:4" s="12" customFormat="1" x14ac:dyDescent="0.2">
      <c r="A2784" s="53"/>
      <c r="B2784" s="53"/>
      <c r="C2784" s="53"/>
      <c r="D2784" s="53"/>
    </row>
    <row r="2785" spans="1:4" s="12" customFormat="1" x14ac:dyDescent="0.2">
      <c r="A2785" s="53"/>
      <c r="B2785" s="53"/>
      <c r="C2785" s="53"/>
      <c r="D2785" s="53"/>
    </row>
    <row r="2786" spans="1:4" s="12" customFormat="1" x14ac:dyDescent="0.2">
      <c r="A2786" s="53"/>
      <c r="B2786" s="53"/>
      <c r="C2786" s="53"/>
      <c r="D2786" s="53"/>
    </row>
    <row r="2787" spans="1:4" s="12" customFormat="1" x14ac:dyDescent="0.2">
      <c r="A2787" s="53"/>
      <c r="B2787" s="53"/>
      <c r="C2787" s="53"/>
      <c r="D2787" s="53"/>
    </row>
    <row r="2788" spans="1:4" s="12" customFormat="1" x14ac:dyDescent="0.2">
      <c r="A2788" s="53"/>
      <c r="B2788" s="53"/>
      <c r="C2788" s="53"/>
      <c r="D2788" s="53"/>
    </row>
    <row r="2789" spans="1:4" s="12" customFormat="1" x14ac:dyDescent="0.2">
      <c r="A2789" s="53"/>
      <c r="B2789" s="53"/>
      <c r="C2789" s="53"/>
      <c r="D2789" s="53"/>
    </row>
    <row r="2790" spans="1:4" s="12" customFormat="1" x14ac:dyDescent="0.2">
      <c r="A2790" s="53"/>
      <c r="B2790" s="53"/>
      <c r="C2790" s="53"/>
      <c r="D2790" s="53"/>
    </row>
    <row r="2791" spans="1:4" s="12" customFormat="1" x14ac:dyDescent="0.2">
      <c r="A2791" s="53"/>
      <c r="B2791" s="53"/>
      <c r="C2791" s="53"/>
      <c r="D2791" s="53"/>
    </row>
    <row r="2792" spans="1:4" s="12" customFormat="1" x14ac:dyDescent="0.2">
      <c r="A2792" s="53"/>
      <c r="B2792" s="53"/>
      <c r="C2792" s="53"/>
      <c r="D2792" s="53"/>
    </row>
    <row r="2793" spans="1:4" s="12" customFormat="1" x14ac:dyDescent="0.2">
      <c r="A2793" s="53"/>
      <c r="B2793" s="53"/>
      <c r="C2793" s="53"/>
      <c r="D2793" s="53"/>
    </row>
    <row r="2794" spans="1:4" s="12" customFormat="1" x14ac:dyDescent="0.2">
      <c r="A2794" s="53"/>
      <c r="B2794" s="53"/>
      <c r="C2794" s="53"/>
      <c r="D2794" s="53"/>
    </row>
    <row r="2795" spans="1:4" s="12" customFormat="1" x14ac:dyDescent="0.2">
      <c r="A2795" s="53"/>
      <c r="B2795" s="53"/>
      <c r="C2795" s="53"/>
      <c r="D2795" s="53"/>
    </row>
    <row r="2796" spans="1:4" s="12" customFormat="1" x14ac:dyDescent="0.2">
      <c r="A2796" s="53"/>
      <c r="B2796" s="53"/>
      <c r="C2796" s="53"/>
      <c r="D2796" s="53"/>
    </row>
    <row r="2797" spans="1:4" s="12" customFormat="1" x14ac:dyDescent="0.2">
      <c r="A2797" s="53"/>
      <c r="B2797" s="53"/>
      <c r="C2797" s="53"/>
      <c r="D2797" s="53"/>
    </row>
    <row r="2798" spans="1:4" s="12" customFormat="1" x14ac:dyDescent="0.2">
      <c r="A2798" s="53"/>
      <c r="B2798" s="53"/>
      <c r="C2798" s="53"/>
      <c r="D2798" s="53"/>
    </row>
    <row r="2799" spans="1:4" s="12" customFormat="1" x14ac:dyDescent="0.2">
      <c r="A2799" s="53"/>
      <c r="B2799" s="53"/>
      <c r="C2799" s="53"/>
      <c r="D2799" s="53"/>
    </row>
    <row r="2800" spans="1:4" s="12" customFormat="1" x14ac:dyDescent="0.2">
      <c r="A2800" s="53"/>
      <c r="B2800" s="53"/>
      <c r="C2800" s="53"/>
      <c r="D2800" s="53"/>
    </row>
    <row r="2801" spans="1:4" s="12" customFormat="1" x14ac:dyDescent="0.2">
      <c r="A2801" s="53"/>
      <c r="B2801" s="53"/>
      <c r="C2801" s="53"/>
      <c r="D2801" s="53"/>
    </row>
    <row r="2802" spans="1:4" s="12" customFormat="1" x14ac:dyDescent="0.2">
      <c r="A2802" s="53"/>
      <c r="B2802" s="53"/>
      <c r="C2802" s="53"/>
      <c r="D2802" s="53"/>
    </row>
    <row r="2803" spans="1:4" s="12" customFormat="1" x14ac:dyDescent="0.2">
      <c r="A2803" s="53"/>
      <c r="B2803" s="53"/>
      <c r="C2803" s="53"/>
      <c r="D2803" s="53"/>
    </row>
    <row r="2804" spans="1:4" s="12" customFormat="1" x14ac:dyDescent="0.2">
      <c r="A2804" s="53"/>
      <c r="B2804" s="53"/>
      <c r="C2804" s="53"/>
      <c r="D2804" s="53"/>
    </row>
    <row r="2805" spans="1:4" s="12" customFormat="1" x14ac:dyDescent="0.2">
      <c r="A2805" s="53"/>
      <c r="B2805" s="53"/>
      <c r="C2805" s="53"/>
      <c r="D2805" s="53"/>
    </row>
    <row r="2806" spans="1:4" s="12" customFormat="1" x14ac:dyDescent="0.2">
      <c r="A2806" s="53"/>
      <c r="B2806" s="53"/>
      <c r="C2806" s="53"/>
      <c r="D2806" s="53"/>
    </row>
    <row r="2807" spans="1:4" s="12" customFormat="1" x14ac:dyDescent="0.2">
      <c r="A2807" s="53"/>
      <c r="B2807" s="53"/>
      <c r="C2807" s="53"/>
      <c r="D2807" s="53"/>
    </row>
    <row r="2808" spans="1:4" s="12" customFormat="1" x14ac:dyDescent="0.2">
      <c r="A2808" s="53"/>
      <c r="B2808" s="53"/>
      <c r="C2808" s="53"/>
      <c r="D2808" s="53"/>
    </row>
    <row r="2809" spans="1:4" s="12" customFormat="1" x14ac:dyDescent="0.2">
      <c r="A2809" s="53"/>
      <c r="B2809" s="53"/>
      <c r="C2809" s="53"/>
      <c r="D2809" s="53"/>
    </row>
    <row r="2810" spans="1:4" s="12" customFormat="1" x14ac:dyDescent="0.2">
      <c r="A2810" s="53"/>
      <c r="B2810" s="53"/>
      <c r="C2810" s="53"/>
      <c r="D2810" s="53"/>
    </row>
    <row r="2811" spans="1:4" s="12" customFormat="1" x14ac:dyDescent="0.2">
      <c r="A2811" s="53"/>
      <c r="B2811" s="53"/>
      <c r="C2811" s="53"/>
      <c r="D2811" s="53"/>
    </row>
    <row r="2812" spans="1:4" s="12" customFormat="1" x14ac:dyDescent="0.2">
      <c r="A2812" s="53"/>
      <c r="B2812" s="53"/>
      <c r="C2812" s="53"/>
      <c r="D2812" s="53"/>
    </row>
    <row r="2813" spans="1:4" s="12" customFormat="1" x14ac:dyDescent="0.2">
      <c r="A2813" s="53"/>
      <c r="B2813" s="53"/>
      <c r="C2813" s="53"/>
      <c r="D2813" s="53"/>
    </row>
    <row r="2814" spans="1:4" s="12" customFormat="1" x14ac:dyDescent="0.2">
      <c r="A2814" s="53"/>
      <c r="B2814" s="53"/>
      <c r="C2814" s="53"/>
      <c r="D2814" s="53"/>
    </row>
    <row r="2815" spans="1:4" s="12" customFormat="1" x14ac:dyDescent="0.2">
      <c r="A2815" s="53"/>
      <c r="B2815" s="53"/>
      <c r="C2815" s="53"/>
      <c r="D2815" s="53"/>
    </row>
    <row r="2816" spans="1:4" s="12" customFormat="1" x14ac:dyDescent="0.2">
      <c r="A2816" s="53"/>
      <c r="B2816" s="53"/>
      <c r="C2816" s="53"/>
      <c r="D2816" s="53"/>
    </row>
    <row r="2817" spans="1:4" s="12" customFormat="1" x14ac:dyDescent="0.2">
      <c r="A2817" s="53"/>
      <c r="B2817" s="53"/>
      <c r="C2817" s="53"/>
      <c r="D2817" s="53"/>
    </row>
    <row r="2818" spans="1:4" s="12" customFormat="1" x14ac:dyDescent="0.2">
      <c r="A2818" s="53"/>
      <c r="B2818" s="53"/>
      <c r="C2818" s="53"/>
      <c r="D2818" s="53"/>
    </row>
    <row r="2819" spans="1:4" s="12" customFormat="1" x14ac:dyDescent="0.2">
      <c r="A2819" s="53"/>
      <c r="B2819" s="53"/>
      <c r="C2819" s="53"/>
      <c r="D2819" s="53"/>
    </row>
    <row r="2820" spans="1:4" s="12" customFormat="1" x14ac:dyDescent="0.2">
      <c r="A2820" s="53"/>
      <c r="B2820" s="53"/>
      <c r="C2820" s="53"/>
      <c r="D2820" s="53"/>
    </row>
    <row r="2821" spans="1:4" s="12" customFormat="1" x14ac:dyDescent="0.2">
      <c r="A2821" s="53"/>
      <c r="B2821" s="53"/>
      <c r="C2821" s="53"/>
      <c r="D2821" s="53"/>
    </row>
    <row r="2822" spans="1:4" s="12" customFormat="1" x14ac:dyDescent="0.2">
      <c r="A2822" s="53"/>
      <c r="B2822" s="53"/>
      <c r="C2822" s="53"/>
      <c r="D2822" s="53"/>
    </row>
    <row r="2823" spans="1:4" s="12" customFormat="1" x14ac:dyDescent="0.2">
      <c r="A2823" s="53"/>
      <c r="B2823" s="53"/>
      <c r="C2823" s="53"/>
      <c r="D2823" s="53"/>
    </row>
    <row r="2824" spans="1:4" s="12" customFormat="1" x14ac:dyDescent="0.2">
      <c r="A2824" s="53"/>
      <c r="B2824" s="53"/>
      <c r="C2824" s="53"/>
      <c r="D2824" s="53"/>
    </row>
    <row r="2825" spans="1:4" s="12" customFormat="1" x14ac:dyDescent="0.2">
      <c r="A2825" s="53"/>
      <c r="B2825" s="53"/>
      <c r="C2825" s="53"/>
      <c r="D2825" s="53"/>
    </row>
    <row r="2826" spans="1:4" s="12" customFormat="1" x14ac:dyDescent="0.2">
      <c r="A2826" s="53"/>
      <c r="B2826" s="53"/>
      <c r="C2826" s="53"/>
      <c r="D2826" s="53"/>
    </row>
    <row r="2827" spans="1:4" s="12" customFormat="1" x14ac:dyDescent="0.2">
      <c r="A2827" s="53"/>
      <c r="B2827" s="53"/>
      <c r="C2827" s="53"/>
      <c r="D2827" s="53"/>
    </row>
    <row r="2828" spans="1:4" s="12" customFormat="1" x14ac:dyDescent="0.2">
      <c r="A2828" s="53"/>
      <c r="B2828" s="53"/>
      <c r="C2828" s="53"/>
      <c r="D2828" s="53"/>
    </row>
    <row r="2829" spans="1:4" s="12" customFormat="1" x14ac:dyDescent="0.2">
      <c r="A2829" s="53"/>
      <c r="B2829" s="53"/>
      <c r="C2829" s="53"/>
      <c r="D2829" s="53"/>
    </row>
    <row r="2830" spans="1:4" s="12" customFormat="1" x14ac:dyDescent="0.2">
      <c r="A2830" s="53"/>
      <c r="B2830" s="53"/>
      <c r="C2830" s="53"/>
      <c r="D2830" s="53"/>
    </row>
    <row r="2831" spans="1:4" s="12" customFormat="1" x14ac:dyDescent="0.2">
      <c r="A2831" s="53"/>
      <c r="B2831" s="53"/>
      <c r="C2831" s="53"/>
      <c r="D2831" s="53"/>
    </row>
    <row r="2832" spans="1:4" s="12" customFormat="1" x14ac:dyDescent="0.2">
      <c r="A2832" s="53"/>
      <c r="B2832" s="53"/>
      <c r="C2832" s="53"/>
      <c r="D2832" s="53"/>
    </row>
    <row r="2833" spans="1:4" s="12" customFormat="1" x14ac:dyDescent="0.2">
      <c r="A2833" s="53"/>
      <c r="B2833" s="53"/>
      <c r="C2833" s="53"/>
      <c r="D2833" s="53"/>
    </row>
    <row r="2834" spans="1:4" s="12" customFormat="1" x14ac:dyDescent="0.2">
      <c r="A2834" s="53"/>
      <c r="B2834" s="53"/>
      <c r="C2834" s="53"/>
      <c r="D2834" s="53"/>
    </row>
    <row r="2835" spans="1:4" s="12" customFormat="1" x14ac:dyDescent="0.2">
      <c r="A2835" s="53"/>
      <c r="B2835" s="53"/>
      <c r="C2835" s="53"/>
      <c r="D2835" s="53"/>
    </row>
    <row r="2836" spans="1:4" s="12" customFormat="1" x14ac:dyDescent="0.2">
      <c r="A2836" s="53"/>
      <c r="B2836" s="53"/>
      <c r="C2836" s="53"/>
      <c r="D2836" s="53"/>
    </row>
    <row r="2837" spans="1:4" s="12" customFormat="1" x14ac:dyDescent="0.2">
      <c r="A2837" s="53"/>
      <c r="B2837" s="53"/>
      <c r="C2837" s="53"/>
      <c r="D2837" s="53"/>
    </row>
    <row r="2838" spans="1:4" s="12" customFormat="1" x14ac:dyDescent="0.2">
      <c r="A2838" s="53"/>
      <c r="B2838" s="53"/>
      <c r="C2838" s="53"/>
      <c r="D2838" s="53"/>
    </row>
    <row r="2839" spans="1:4" s="12" customFormat="1" x14ac:dyDescent="0.2">
      <c r="A2839" s="53"/>
      <c r="B2839" s="53"/>
      <c r="C2839" s="53"/>
      <c r="D2839" s="53"/>
    </row>
    <row r="2840" spans="1:4" s="12" customFormat="1" x14ac:dyDescent="0.2">
      <c r="A2840" s="53"/>
      <c r="B2840" s="53"/>
      <c r="C2840" s="53"/>
      <c r="D2840" s="53"/>
    </row>
    <row r="2841" spans="1:4" s="12" customFormat="1" x14ac:dyDescent="0.2">
      <c r="A2841" s="53"/>
      <c r="B2841" s="53"/>
      <c r="C2841" s="53"/>
      <c r="D2841" s="53"/>
    </row>
    <row r="2842" spans="1:4" s="12" customFormat="1" x14ac:dyDescent="0.2">
      <c r="A2842" s="53"/>
      <c r="B2842" s="53"/>
      <c r="C2842" s="53"/>
      <c r="D2842" s="53"/>
    </row>
    <row r="2843" spans="1:4" s="12" customFormat="1" x14ac:dyDescent="0.2">
      <c r="A2843" s="53"/>
      <c r="B2843" s="53"/>
      <c r="C2843" s="53"/>
      <c r="D2843" s="53"/>
    </row>
    <row r="2844" spans="1:4" s="12" customFormat="1" x14ac:dyDescent="0.2">
      <c r="A2844" s="53"/>
      <c r="B2844" s="53"/>
      <c r="C2844" s="53"/>
      <c r="D2844" s="53"/>
    </row>
    <row r="2845" spans="1:4" s="12" customFormat="1" x14ac:dyDescent="0.2">
      <c r="A2845" s="53"/>
      <c r="B2845" s="53"/>
      <c r="C2845" s="53"/>
      <c r="D2845" s="53"/>
    </row>
    <row r="2846" spans="1:4" s="12" customFormat="1" x14ac:dyDescent="0.2">
      <c r="A2846" s="53"/>
      <c r="B2846" s="53"/>
      <c r="C2846" s="53"/>
      <c r="D2846" s="53"/>
    </row>
    <row r="2847" spans="1:4" s="12" customFormat="1" x14ac:dyDescent="0.2">
      <c r="A2847" s="53"/>
      <c r="B2847" s="53"/>
      <c r="C2847" s="53"/>
      <c r="D2847" s="53"/>
    </row>
    <row r="2848" spans="1:4" s="12" customFormat="1" x14ac:dyDescent="0.2">
      <c r="A2848" s="53"/>
      <c r="B2848" s="53"/>
      <c r="C2848" s="53"/>
      <c r="D2848" s="53"/>
    </row>
    <row r="2849" spans="1:4" s="12" customFormat="1" x14ac:dyDescent="0.2">
      <c r="A2849" s="53"/>
      <c r="B2849" s="53"/>
      <c r="C2849" s="53"/>
      <c r="D2849" s="53"/>
    </row>
    <row r="2850" spans="1:4" s="12" customFormat="1" x14ac:dyDescent="0.2">
      <c r="A2850" s="53"/>
      <c r="B2850" s="53"/>
      <c r="C2850" s="53"/>
      <c r="D2850" s="53"/>
    </row>
    <row r="2851" spans="1:4" s="12" customFormat="1" x14ac:dyDescent="0.2">
      <c r="A2851" s="53"/>
      <c r="B2851" s="53"/>
      <c r="C2851" s="53"/>
      <c r="D2851" s="53"/>
    </row>
    <row r="2852" spans="1:4" s="12" customFormat="1" x14ac:dyDescent="0.2">
      <c r="A2852" s="53"/>
      <c r="B2852" s="53"/>
      <c r="C2852" s="53"/>
      <c r="D2852" s="53"/>
    </row>
    <row r="2853" spans="1:4" s="12" customFormat="1" x14ac:dyDescent="0.2">
      <c r="A2853" s="53"/>
      <c r="B2853" s="53"/>
      <c r="C2853" s="53"/>
      <c r="D2853" s="53"/>
    </row>
    <row r="2854" spans="1:4" s="12" customFormat="1" x14ac:dyDescent="0.2">
      <c r="A2854" s="53"/>
      <c r="B2854" s="53"/>
      <c r="C2854" s="53"/>
      <c r="D2854" s="53"/>
    </row>
    <row r="2855" spans="1:4" s="12" customFormat="1" x14ac:dyDescent="0.2">
      <c r="A2855" s="53"/>
      <c r="B2855" s="53"/>
      <c r="C2855" s="53"/>
      <c r="D2855" s="53"/>
    </row>
    <row r="2856" spans="1:4" s="12" customFormat="1" x14ac:dyDescent="0.2">
      <c r="A2856" s="53"/>
      <c r="B2856" s="53"/>
      <c r="C2856" s="53"/>
      <c r="D2856" s="53"/>
    </row>
    <row r="2857" spans="1:4" s="12" customFormat="1" x14ac:dyDescent="0.2">
      <c r="A2857" s="53"/>
      <c r="B2857" s="53"/>
      <c r="C2857" s="53"/>
      <c r="D2857" s="53"/>
    </row>
    <row r="2858" spans="1:4" s="12" customFormat="1" x14ac:dyDescent="0.2">
      <c r="A2858" s="53"/>
      <c r="B2858" s="53"/>
      <c r="C2858" s="53"/>
      <c r="D2858" s="53"/>
    </row>
    <row r="2859" spans="1:4" s="12" customFormat="1" x14ac:dyDescent="0.2">
      <c r="A2859" s="53"/>
      <c r="B2859" s="53"/>
      <c r="C2859" s="53"/>
      <c r="D2859" s="53"/>
    </row>
    <row r="2860" spans="1:4" s="12" customFormat="1" x14ac:dyDescent="0.2">
      <c r="A2860" s="53"/>
      <c r="B2860" s="53"/>
      <c r="C2860" s="53"/>
      <c r="D2860" s="53"/>
    </row>
    <row r="2861" spans="1:4" s="12" customFormat="1" x14ac:dyDescent="0.2">
      <c r="A2861" s="53"/>
      <c r="B2861" s="53"/>
      <c r="C2861" s="53"/>
      <c r="D2861" s="53"/>
    </row>
    <row r="2862" spans="1:4" s="12" customFormat="1" x14ac:dyDescent="0.2">
      <c r="A2862" s="53"/>
      <c r="B2862" s="53"/>
      <c r="C2862" s="53"/>
      <c r="D2862" s="53"/>
    </row>
    <row r="2863" spans="1:4" s="12" customFormat="1" x14ac:dyDescent="0.2">
      <c r="A2863" s="53"/>
      <c r="B2863" s="53"/>
      <c r="C2863" s="53"/>
      <c r="D2863" s="53"/>
    </row>
    <row r="2864" spans="1:4" s="12" customFormat="1" x14ac:dyDescent="0.2">
      <c r="A2864" s="53"/>
      <c r="B2864" s="53"/>
      <c r="C2864" s="53"/>
      <c r="D2864" s="53"/>
    </row>
    <row r="2865" spans="1:4" s="12" customFormat="1" x14ac:dyDescent="0.2">
      <c r="A2865" s="53"/>
      <c r="B2865" s="53"/>
      <c r="C2865" s="53"/>
      <c r="D2865" s="53"/>
    </row>
    <row r="2866" spans="1:4" s="12" customFormat="1" x14ac:dyDescent="0.2">
      <c r="A2866" s="53"/>
      <c r="B2866" s="53"/>
      <c r="C2866" s="53"/>
      <c r="D2866" s="53"/>
    </row>
    <row r="2867" spans="1:4" s="12" customFormat="1" x14ac:dyDescent="0.2">
      <c r="A2867" s="53"/>
      <c r="B2867" s="53"/>
      <c r="C2867" s="53"/>
      <c r="D2867" s="53"/>
    </row>
    <row r="2868" spans="1:4" s="12" customFormat="1" x14ac:dyDescent="0.2">
      <c r="A2868" s="53"/>
      <c r="B2868" s="53"/>
      <c r="C2868" s="53"/>
      <c r="D2868" s="53"/>
    </row>
    <row r="2869" spans="1:4" s="12" customFormat="1" x14ac:dyDescent="0.2">
      <c r="A2869" s="53"/>
      <c r="B2869" s="53"/>
      <c r="C2869" s="53"/>
      <c r="D2869" s="53"/>
    </row>
    <row r="2870" spans="1:4" s="12" customFormat="1" x14ac:dyDescent="0.2">
      <c r="A2870" s="53"/>
      <c r="B2870" s="53"/>
      <c r="C2870" s="53"/>
      <c r="D2870" s="53"/>
    </row>
    <row r="2871" spans="1:4" s="12" customFormat="1" x14ac:dyDescent="0.2">
      <c r="A2871" s="53"/>
      <c r="B2871" s="53"/>
      <c r="C2871" s="53"/>
      <c r="D2871" s="53"/>
    </row>
    <row r="2872" spans="1:4" s="12" customFormat="1" x14ac:dyDescent="0.2">
      <c r="A2872" s="53"/>
      <c r="B2872" s="53"/>
      <c r="C2872" s="53"/>
      <c r="D2872" s="53"/>
    </row>
    <row r="2873" spans="1:4" s="12" customFormat="1" x14ac:dyDescent="0.2">
      <c r="A2873" s="53"/>
      <c r="B2873" s="53"/>
      <c r="C2873" s="53"/>
      <c r="D2873" s="53"/>
    </row>
    <row r="2874" spans="1:4" s="12" customFormat="1" x14ac:dyDescent="0.2">
      <c r="A2874" s="53"/>
      <c r="B2874" s="53"/>
      <c r="C2874" s="53"/>
      <c r="D2874" s="53"/>
    </row>
    <row r="2875" spans="1:4" s="12" customFormat="1" x14ac:dyDescent="0.2">
      <c r="A2875" s="53"/>
      <c r="B2875" s="53"/>
      <c r="C2875" s="53"/>
      <c r="D2875" s="53"/>
    </row>
    <row r="2876" spans="1:4" s="12" customFormat="1" x14ac:dyDescent="0.2">
      <c r="A2876" s="53"/>
      <c r="B2876" s="53"/>
      <c r="C2876" s="53"/>
      <c r="D2876" s="53"/>
    </row>
    <row r="2877" spans="1:4" s="12" customFormat="1" x14ac:dyDescent="0.2">
      <c r="A2877" s="53"/>
      <c r="B2877" s="53"/>
      <c r="C2877" s="53"/>
      <c r="D2877" s="53"/>
    </row>
    <row r="2878" spans="1:4" s="12" customFormat="1" x14ac:dyDescent="0.2">
      <c r="A2878" s="53"/>
      <c r="B2878" s="53"/>
      <c r="C2878" s="53"/>
      <c r="D2878" s="53"/>
    </row>
    <row r="2879" spans="1:4" s="12" customFormat="1" x14ac:dyDescent="0.2">
      <c r="A2879" s="53"/>
      <c r="B2879" s="53"/>
      <c r="C2879" s="53"/>
      <c r="D2879" s="53"/>
    </row>
    <row r="2880" spans="1:4" s="12" customFormat="1" x14ac:dyDescent="0.2">
      <c r="A2880" s="53"/>
      <c r="B2880" s="53"/>
      <c r="C2880" s="53"/>
      <c r="D2880" s="53"/>
    </row>
    <row r="2881" spans="1:4" s="12" customFormat="1" x14ac:dyDescent="0.2">
      <c r="A2881" s="53"/>
      <c r="B2881" s="53"/>
      <c r="C2881" s="53"/>
      <c r="D2881" s="53"/>
    </row>
    <row r="2882" spans="1:4" s="12" customFormat="1" x14ac:dyDescent="0.2">
      <c r="A2882" s="53"/>
      <c r="B2882" s="53"/>
      <c r="C2882" s="53"/>
      <c r="D2882" s="53"/>
    </row>
    <row r="2883" spans="1:4" s="12" customFormat="1" x14ac:dyDescent="0.2">
      <c r="A2883" s="53"/>
      <c r="B2883" s="53"/>
      <c r="C2883" s="53"/>
      <c r="D2883" s="53"/>
    </row>
    <row r="2884" spans="1:4" s="12" customFormat="1" x14ac:dyDescent="0.2">
      <c r="A2884" s="53"/>
      <c r="B2884" s="53"/>
      <c r="C2884" s="53"/>
      <c r="D2884" s="53"/>
    </row>
    <row r="2885" spans="1:4" s="12" customFormat="1" x14ac:dyDescent="0.2">
      <c r="A2885" s="53"/>
      <c r="B2885" s="53"/>
      <c r="C2885" s="53"/>
      <c r="D2885" s="53"/>
    </row>
    <row r="2886" spans="1:4" s="12" customFormat="1" x14ac:dyDescent="0.2">
      <c r="A2886" s="53"/>
      <c r="B2886" s="53"/>
      <c r="C2886" s="53"/>
      <c r="D2886" s="53"/>
    </row>
    <row r="2887" spans="1:4" s="12" customFormat="1" x14ac:dyDescent="0.2">
      <c r="A2887" s="53"/>
      <c r="B2887" s="53"/>
      <c r="C2887" s="53"/>
      <c r="D2887" s="53"/>
    </row>
    <row r="2888" spans="1:4" s="12" customFormat="1" x14ac:dyDescent="0.2">
      <c r="A2888" s="53"/>
      <c r="B2888" s="53"/>
      <c r="C2888" s="53"/>
      <c r="D2888" s="53"/>
    </row>
    <row r="2889" spans="1:4" s="12" customFormat="1" x14ac:dyDescent="0.2">
      <c r="A2889" s="53"/>
      <c r="B2889" s="53"/>
      <c r="C2889" s="53"/>
      <c r="D2889" s="53"/>
    </row>
    <row r="2890" spans="1:4" s="12" customFormat="1" x14ac:dyDescent="0.2">
      <c r="A2890" s="53"/>
      <c r="B2890" s="53"/>
      <c r="C2890" s="53"/>
      <c r="D2890" s="53"/>
    </row>
    <row r="2891" spans="1:4" s="12" customFormat="1" x14ac:dyDescent="0.2">
      <c r="A2891" s="53"/>
      <c r="B2891" s="53"/>
      <c r="C2891" s="53"/>
      <c r="D2891" s="53"/>
    </row>
    <row r="2892" spans="1:4" s="12" customFormat="1" x14ac:dyDescent="0.2">
      <c r="A2892" s="53"/>
      <c r="B2892" s="53"/>
      <c r="C2892" s="53"/>
      <c r="D2892" s="53"/>
    </row>
    <row r="2893" spans="1:4" s="12" customFormat="1" x14ac:dyDescent="0.2">
      <c r="A2893" s="53"/>
      <c r="B2893" s="53"/>
      <c r="C2893" s="53"/>
      <c r="D2893" s="53"/>
    </row>
    <row r="2894" spans="1:4" s="12" customFormat="1" x14ac:dyDescent="0.2">
      <c r="A2894" s="53"/>
      <c r="B2894" s="53"/>
      <c r="C2894" s="53"/>
      <c r="D2894" s="53"/>
    </row>
    <row r="2895" spans="1:4" s="12" customFormat="1" x14ac:dyDescent="0.2">
      <c r="A2895" s="53"/>
      <c r="B2895" s="53"/>
      <c r="C2895" s="53"/>
      <c r="D2895" s="53"/>
    </row>
    <row r="2896" spans="1:4" s="12" customFormat="1" x14ac:dyDescent="0.2">
      <c r="A2896" s="53"/>
      <c r="B2896" s="53"/>
      <c r="C2896" s="53"/>
      <c r="D2896" s="53"/>
    </row>
    <row r="2897" spans="1:4" s="12" customFormat="1" x14ac:dyDescent="0.2">
      <c r="A2897" s="53"/>
      <c r="B2897" s="53"/>
      <c r="C2897" s="53"/>
      <c r="D2897" s="53"/>
    </row>
    <row r="2898" spans="1:4" s="12" customFormat="1" x14ac:dyDescent="0.2">
      <c r="A2898" s="53"/>
      <c r="B2898" s="53"/>
      <c r="C2898" s="53"/>
      <c r="D2898" s="53"/>
    </row>
    <row r="2899" spans="1:4" s="12" customFormat="1" x14ac:dyDescent="0.2">
      <c r="A2899" s="53"/>
      <c r="B2899" s="53"/>
      <c r="C2899" s="53"/>
      <c r="D2899" s="53"/>
    </row>
    <row r="2900" spans="1:4" s="12" customFormat="1" x14ac:dyDescent="0.2">
      <c r="A2900" s="53"/>
      <c r="B2900" s="53"/>
      <c r="C2900" s="53"/>
      <c r="D2900" s="53"/>
    </row>
    <row r="2901" spans="1:4" s="12" customFormat="1" x14ac:dyDescent="0.2">
      <c r="A2901" s="53"/>
      <c r="B2901" s="53"/>
      <c r="C2901" s="53"/>
      <c r="D2901" s="53"/>
    </row>
    <row r="2902" spans="1:4" s="12" customFormat="1" x14ac:dyDescent="0.2">
      <c r="A2902" s="53"/>
      <c r="B2902" s="53"/>
      <c r="C2902" s="53"/>
      <c r="D2902" s="53"/>
    </row>
    <row r="2903" spans="1:4" s="12" customFormat="1" x14ac:dyDescent="0.2">
      <c r="A2903" s="53"/>
      <c r="B2903" s="53"/>
      <c r="C2903" s="53"/>
      <c r="D2903" s="53"/>
    </row>
    <row r="2904" spans="1:4" s="12" customFormat="1" x14ac:dyDescent="0.2">
      <c r="A2904" s="53"/>
      <c r="B2904" s="53"/>
      <c r="C2904" s="53"/>
      <c r="D2904" s="53"/>
    </row>
    <row r="2905" spans="1:4" s="12" customFormat="1" x14ac:dyDescent="0.2">
      <c r="A2905" s="53"/>
      <c r="B2905" s="53"/>
      <c r="C2905" s="53"/>
      <c r="D2905" s="53"/>
    </row>
    <row r="2906" spans="1:4" s="12" customFormat="1" x14ac:dyDescent="0.2">
      <c r="A2906" s="53"/>
      <c r="B2906" s="53"/>
      <c r="C2906" s="53"/>
      <c r="D2906" s="53"/>
    </row>
    <row r="2907" spans="1:4" s="12" customFormat="1" x14ac:dyDescent="0.2">
      <c r="A2907" s="53"/>
      <c r="B2907" s="53"/>
      <c r="C2907" s="53"/>
      <c r="D2907" s="53"/>
    </row>
    <row r="2908" spans="1:4" s="12" customFormat="1" x14ac:dyDescent="0.2">
      <c r="A2908" s="53"/>
      <c r="B2908" s="53"/>
      <c r="C2908" s="53"/>
      <c r="D2908" s="53"/>
    </row>
    <row r="2909" spans="1:4" s="12" customFormat="1" x14ac:dyDescent="0.2">
      <c r="A2909" s="53"/>
      <c r="B2909" s="53"/>
      <c r="C2909" s="53"/>
      <c r="D2909" s="53"/>
    </row>
    <row r="2910" spans="1:4" s="12" customFormat="1" x14ac:dyDescent="0.2">
      <c r="A2910" s="53"/>
      <c r="B2910" s="53"/>
      <c r="C2910" s="53"/>
      <c r="D2910" s="53"/>
    </row>
    <row r="2911" spans="1:4" s="12" customFormat="1" x14ac:dyDescent="0.2">
      <c r="A2911" s="53"/>
      <c r="B2911" s="53"/>
      <c r="C2911" s="53"/>
      <c r="D2911" s="53"/>
    </row>
    <row r="2912" spans="1:4" s="12" customFormat="1" x14ac:dyDescent="0.2">
      <c r="A2912" s="53"/>
      <c r="B2912" s="53"/>
      <c r="C2912" s="53"/>
      <c r="D2912" s="53"/>
    </row>
    <row r="2913" spans="1:4" s="12" customFormat="1" x14ac:dyDescent="0.2">
      <c r="A2913" s="53"/>
      <c r="B2913" s="53"/>
      <c r="C2913" s="53"/>
      <c r="D2913" s="53"/>
    </row>
    <row r="2914" spans="1:4" s="12" customFormat="1" x14ac:dyDescent="0.2">
      <c r="A2914" s="53"/>
      <c r="B2914" s="53"/>
      <c r="C2914" s="53"/>
      <c r="D2914" s="53"/>
    </row>
    <row r="2915" spans="1:4" s="12" customFormat="1" x14ac:dyDescent="0.2">
      <c r="A2915" s="53"/>
      <c r="B2915" s="53"/>
      <c r="C2915" s="53"/>
      <c r="D2915" s="53"/>
    </row>
    <row r="2916" spans="1:4" s="12" customFormat="1" x14ac:dyDescent="0.2">
      <c r="A2916" s="53"/>
      <c r="B2916" s="53"/>
      <c r="C2916" s="53"/>
      <c r="D2916" s="53"/>
    </row>
    <row r="2917" spans="1:4" s="12" customFormat="1" x14ac:dyDescent="0.2">
      <c r="A2917" s="53"/>
      <c r="B2917" s="53"/>
      <c r="C2917" s="53"/>
      <c r="D2917" s="53"/>
    </row>
    <row r="2918" spans="1:4" s="12" customFormat="1" x14ac:dyDescent="0.2">
      <c r="A2918" s="53"/>
      <c r="B2918" s="53"/>
      <c r="C2918" s="53"/>
      <c r="D2918" s="53"/>
    </row>
    <row r="2919" spans="1:4" s="12" customFormat="1" x14ac:dyDescent="0.2">
      <c r="A2919" s="53"/>
      <c r="B2919" s="53"/>
      <c r="C2919" s="53"/>
      <c r="D2919" s="53"/>
    </row>
    <row r="2920" spans="1:4" s="12" customFormat="1" x14ac:dyDescent="0.2">
      <c r="A2920" s="53"/>
      <c r="B2920" s="53"/>
      <c r="C2920" s="53"/>
      <c r="D2920" s="53"/>
    </row>
    <row r="2921" spans="1:4" s="12" customFormat="1" x14ac:dyDescent="0.2">
      <c r="A2921" s="53"/>
      <c r="B2921" s="53"/>
      <c r="C2921" s="53"/>
      <c r="D2921" s="53"/>
    </row>
    <row r="2922" spans="1:4" s="12" customFormat="1" x14ac:dyDescent="0.2">
      <c r="A2922" s="53"/>
      <c r="B2922" s="53"/>
      <c r="C2922" s="53"/>
      <c r="D2922" s="53"/>
    </row>
    <row r="2923" spans="1:4" s="12" customFormat="1" x14ac:dyDescent="0.2">
      <c r="A2923" s="53"/>
      <c r="B2923" s="53"/>
      <c r="C2923" s="53"/>
      <c r="D2923" s="53"/>
    </row>
    <row r="2924" spans="1:4" s="12" customFormat="1" x14ac:dyDescent="0.2">
      <c r="A2924" s="53"/>
      <c r="B2924" s="53"/>
      <c r="C2924" s="53"/>
      <c r="D2924" s="53"/>
    </row>
    <row r="2925" spans="1:4" s="12" customFormat="1" x14ac:dyDescent="0.2">
      <c r="A2925" s="53"/>
      <c r="B2925" s="53"/>
      <c r="C2925" s="53"/>
      <c r="D2925" s="53"/>
    </row>
    <row r="2926" spans="1:4" s="12" customFormat="1" x14ac:dyDescent="0.2">
      <c r="A2926" s="53"/>
      <c r="B2926" s="53"/>
      <c r="C2926" s="53"/>
      <c r="D2926" s="53"/>
    </row>
    <row r="2927" spans="1:4" s="12" customFormat="1" x14ac:dyDescent="0.2">
      <c r="A2927" s="53"/>
      <c r="B2927" s="53"/>
      <c r="C2927" s="53"/>
      <c r="D2927" s="53"/>
    </row>
    <row r="2928" spans="1:4" s="12" customFormat="1" x14ac:dyDescent="0.2">
      <c r="A2928" s="53"/>
      <c r="B2928" s="53"/>
      <c r="C2928" s="53"/>
      <c r="D2928" s="53"/>
    </row>
    <row r="2929" spans="1:4" s="12" customFormat="1" x14ac:dyDescent="0.2">
      <c r="A2929" s="53"/>
      <c r="B2929" s="53"/>
      <c r="C2929" s="53"/>
      <c r="D2929" s="53"/>
    </row>
    <row r="2930" spans="1:4" s="12" customFormat="1" x14ac:dyDescent="0.2">
      <c r="A2930" s="53"/>
      <c r="B2930" s="53"/>
      <c r="C2930" s="53"/>
      <c r="D2930" s="53"/>
    </row>
    <row r="2931" spans="1:4" s="12" customFormat="1" x14ac:dyDescent="0.2">
      <c r="A2931" s="53"/>
      <c r="B2931" s="53"/>
      <c r="C2931" s="53"/>
      <c r="D2931" s="53"/>
    </row>
    <row r="2932" spans="1:4" s="12" customFormat="1" x14ac:dyDescent="0.2">
      <c r="A2932" s="53"/>
      <c r="B2932" s="53"/>
      <c r="C2932" s="53"/>
      <c r="D2932" s="53"/>
    </row>
    <row r="2933" spans="1:4" s="12" customFormat="1" x14ac:dyDescent="0.2">
      <c r="A2933" s="53"/>
      <c r="B2933" s="53"/>
      <c r="C2933" s="53"/>
      <c r="D2933" s="53"/>
    </row>
    <row r="2934" spans="1:4" s="12" customFormat="1" x14ac:dyDescent="0.2">
      <c r="A2934" s="53"/>
      <c r="B2934" s="53"/>
      <c r="C2934" s="53"/>
      <c r="D2934" s="53"/>
    </row>
    <row r="2935" spans="1:4" s="12" customFormat="1" x14ac:dyDescent="0.2">
      <c r="A2935" s="53"/>
      <c r="B2935" s="53"/>
      <c r="C2935" s="53"/>
      <c r="D2935" s="53"/>
    </row>
    <row r="2936" spans="1:4" s="12" customFormat="1" x14ac:dyDescent="0.2">
      <c r="A2936" s="53"/>
      <c r="B2936" s="53"/>
      <c r="C2936" s="53"/>
      <c r="D2936" s="53"/>
    </row>
    <row r="2937" spans="1:4" s="12" customFormat="1" x14ac:dyDescent="0.2">
      <c r="A2937" s="53"/>
      <c r="B2937" s="53"/>
      <c r="C2937" s="53"/>
      <c r="D2937" s="53"/>
    </row>
    <row r="2938" spans="1:4" s="12" customFormat="1" x14ac:dyDescent="0.2">
      <c r="A2938" s="53"/>
      <c r="B2938" s="53"/>
      <c r="C2938" s="53"/>
      <c r="D2938" s="53"/>
    </row>
    <row r="2939" spans="1:4" s="12" customFormat="1" x14ac:dyDescent="0.2">
      <c r="A2939" s="53"/>
      <c r="B2939" s="53"/>
      <c r="C2939" s="53"/>
      <c r="D2939" s="53"/>
    </row>
    <row r="2940" spans="1:4" s="12" customFormat="1" x14ac:dyDescent="0.2">
      <c r="A2940" s="53"/>
      <c r="B2940" s="53"/>
      <c r="C2940" s="53"/>
      <c r="D2940" s="53"/>
    </row>
    <row r="2941" spans="1:4" s="12" customFormat="1" x14ac:dyDescent="0.2">
      <c r="A2941" s="53"/>
      <c r="B2941" s="53"/>
      <c r="C2941" s="53"/>
      <c r="D2941" s="53"/>
    </row>
    <row r="2942" spans="1:4" s="12" customFormat="1" x14ac:dyDescent="0.2">
      <c r="A2942" s="53"/>
      <c r="B2942" s="53"/>
      <c r="C2942" s="53"/>
      <c r="D2942" s="53"/>
    </row>
    <row r="2943" spans="1:4" s="12" customFormat="1" x14ac:dyDescent="0.2">
      <c r="A2943" s="53"/>
      <c r="B2943" s="53"/>
      <c r="C2943" s="53"/>
      <c r="D2943" s="53"/>
    </row>
    <row r="2944" spans="1:4" s="12" customFormat="1" x14ac:dyDescent="0.2">
      <c r="A2944" s="53"/>
      <c r="B2944" s="53"/>
      <c r="C2944" s="53"/>
      <c r="D2944" s="53"/>
    </row>
    <row r="2945" spans="1:4" s="12" customFormat="1" x14ac:dyDescent="0.2">
      <c r="A2945" s="53"/>
      <c r="B2945" s="53"/>
      <c r="C2945" s="53"/>
      <c r="D2945" s="53"/>
    </row>
    <row r="2946" spans="1:4" s="12" customFormat="1" x14ac:dyDescent="0.2">
      <c r="A2946" s="53"/>
      <c r="B2946" s="53"/>
      <c r="C2946" s="53"/>
      <c r="D2946" s="53"/>
    </row>
    <row r="2947" spans="1:4" s="12" customFormat="1" x14ac:dyDescent="0.2">
      <c r="A2947" s="53"/>
      <c r="B2947" s="53"/>
      <c r="C2947" s="53"/>
      <c r="D2947" s="53"/>
    </row>
    <row r="2948" spans="1:4" s="12" customFormat="1" x14ac:dyDescent="0.2">
      <c r="A2948" s="53"/>
      <c r="B2948" s="53"/>
      <c r="C2948" s="53"/>
      <c r="D2948" s="53"/>
    </row>
    <row r="2949" spans="1:4" s="12" customFormat="1" x14ac:dyDescent="0.2">
      <c r="A2949" s="53"/>
      <c r="B2949" s="53"/>
      <c r="C2949" s="53"/>
      <c r="D2949" s="53"/>
    </row>
    <row r="2950" spans="1:4" s="12" customFormat="1" x14ac:dyDescent="0.2">
      <c r="A2950" s="53"/>
      <c r="B2950" s="53"/>
      <c r="C2950" s="53"/>
      <c r="D2950" s="53"/>
    </row>
    <row r="2951" spans="1:4" s="12" customFormat="1" x14ac:dyDescent="0.2">
      <c r="A2951" s="53"/>
      <c r="B2951" s="53"/>
      <c r="C2951" s="53"/>
      <c r="D2951" s="53"/>
    </row>
    <row r="2952" spans="1:4" s="12" customFormat="1" x14ac:dyDescent="0.2">
      <c r="A2952" s="53"/>
      <c r="B2952" s="53"/>
      <c r="C2952" s="53"/>
      <c r="D2952" s="53"/>
    </row>
    <row r="2953" spans="1:4" s="12" customFormat="1" x14ac:dyDescent="0.2">
      <c r="A2953" s="53"/>
      <c r="B2953" s="53"/>
      <c r="C2953" s="53"/>
      <c r="D2953" s="53"/>
    </row>
    <row r="2954" spans="1:4" s="12" customFormat="1" x14ac:dyDescent="0.2">
      <c r="A2954" s="53"/>
      <c r="B2954" s="53"/>
      <c r="C2954" s="53"/>
      <c r="D2954" s="53"/>
    </row>
    <row r="2955" spans="1:4" s="12" customFormat="1" x14ac:dyDescent="0.2">
      <c r="A2955" s="53"/>
      <c r="B2955" s="53"/>
      <c r="C2955" s="53"/>
      <c r="D2955" s="53"/>
    </row>
    <row r="2956" spans="1:4" s="12" customFormat="1" x14ac:dyDescent="0.2">
      <c r="A2956" s="53"/>
      <c r="B2956" s="53"/>
      <c r="C2956" s="53"/>
      <c r="D2956" s="53"/>
    </row>
    <row r="2957" spans="1:4" s="12" customFormat="1" x14ac:dyDescent="0.2">
      <c r="A2957" s="53"/>
      <c r="B2957" s="53"/>
      <c r="C2957" s="53"/>
      <c r="D2957" s="53"/>
    </row>
    <row r="2958" spans="1:4" s="12" customFormat="1" x14ac:dyDescent="0.2">
      <c r="A2958" s="53"/>
      <c r="B2958" s="53"/>
      <c r="C2958" s="53"/>
      <c r="D2958" s="53"/>
    </row>
    <row r="2959" spans="1:4" s="12" customFormat="1" x14ac:dyDescent="0.2">
      <c r="A2959" s="53"/>
      <c r="B2959" s="53"/>
      <c r="C2959" s="53"/>
      <c r="D2959" s="53"/>
    </row>
    <row r="2960" spans="1:4" s="12" customFormat="1" x14ac:dyDescent="0.2">
      <c r="A2960" s="53"/>
      <c r="B2960" s="53"/>
      <c r="C2960" s="53"/>
      <c r="D2960" s="53"/>
    </row>
    <row r="2961" spans="1:4" s="12" customFormat="1" x14ac:dyDescent="0.2">
      <c r="A2961" s="53"/>
      <c r="B2961" s="53"/>
      <c r="C2961" s="53"/>
      <c r="D2961" s="53"/>
    </row>
    <row r="2962" spans="1:4" s="12" customFormat="1" x14ac:dyDescent="0.2">
      <c r="A2962" s="53"/>
      <c r="B2962" s="53"/>
      <c r="C2962" s="53"/>
      <c r="D2962" s="53"/>
    </row>
    <row r="2963" spans="1:4" s="12" customFormat="1" x14ac:dyDescent="0.2">
      <c r="A2963" s="53"/>
      <c r="B2963" s="53"/>
      <c r="C2963" s="53"/>
      <c r="D2963" s="53"/>
    </row>
    <row r="2964" spans="1:4" s="12" customFormat="1" x14ac:dyDescent="0.2">
      <c r="A2964" s="53"/>
      <c r="B2964" s="53"/>
      <c r="C2964" s="53"/>
      <c r="D2964" s="53"/>
    </row>
    <row r="2965" spans="1:4" s="12" customFormat="1" x14ac:dyDescent="0.2">
      <c r="A2965" s="53"/>
      <c r="B2965" s="53"/>
      <c r="C2965" s="53"/>
      <c r="D2965" s="53"/>
    </row>
    <row r="2966" spans="1:4" s="12" customFormat="1" x14ac:dyDescent="0.2">
      <c r="A2966" s="53"/>
      <c r="B2966" s="53"/>
      <c r="C2966" s="53"/>
      <c r="D2966" s="53"/>
    </row>
    <row r="2967" spans="1:4" s="12" customFormat="1" x14ac:dyDescent="0.2">
      <c r="A2967" s="53"/>
      <c r="B2967" s="53"/>
      <c r="C2967" s="53"/>
      <c r="D2967" s="53"/>
    </row>
    <row r="2968" spans="1:4" s="12" customFormat="1" x14ac:dyDescent="0.2">
      <c r="A2968" s="53"/>
      <c r="B2968" s="53"/>
      <c r="C2968" s="53"/>
      <c r="D2968" s="53"/>
    </row>
    <row r="2969" spans="1:4" s="12" customFormat="1" x14ac:dyDescent="0.2">
      <c r="A2969" s="53"/>
      <c r="B2969" s="53"/>
      <c r="C2969" s="53"/>
      <c r="D2969" s="53"/>
    </row>
    <row r="2970" spans="1:4" s="12" customFormat="1" x14ac:dyDescent="0.2">
      <c r="A2970" s="53"/>
      <c r="B2970" s="53"/>
      <c r="C2970" s="53"/>
      <c r="D2970" s="53"/>
    </row>
    <row r="2971" spans="1:4" s="12" customFormat="1" x14ac:dyDescent="0.2">
      <c r="A2971" s="53"/>
      <c r="B2971" s="53"/>
      <c r="C2971" s="53"/>
      <c r="D2971" s="53"/>
    </row>
    <row r="2972" spans="1:4" s="12" customFormat="1" x14ac:dyDescent="0.2">
      <c r="A2972" s="53"/>
      <c r="B2972" s="53"/>
      <c r="C2972" s="53"/>
      <c r="D2972" s="53"/>
    </row>
    <row r="2973" spans="1:4" s="12" customFormat="1" x14ac:dyDescent="0.2">
      <c r="A2973" s="53"/>
      <c r="B2973" s="53"/>
      <c r="C2973" s="53"/>
      <c r="D2973" s="53"/>
    </row>
    <row r="2974" spans="1:4" s="12" customFormat="1" x14ac:dyDescent="0.2">
      <c r="A2974" s="53"/>
      <c r="B2974" s="53"/>
      <c r="C2974" s="53"/>
      <c r="D2974" s="53"/>
    </row>
    <row r="2975" spans="1:4" s="12" customFormat="1" x14ac:dyDescent="0.2">
      <c r="A2975" s="53"/>
      <c r="B2975" s="53"/>
      <c r="C2975" s="53"/>
      <c r="D2975" s="53"/>
    </row>
    <row r="2976" spans="1:4" s="12" customFormat="1" x14ac:dyDescent="0.2">
      <c r="A2976" s="53"/>
      <c r="B2976" s="53"/>
      <c r="C2976" s="53"/>
      <c r="D2976" s="53"/>
    </row>
    <row r="2977" spans="1:4" s="12" customFormat="1" x14ac:dyDescent="0.2">
      <c r="A2977" s="53"/>
      <c r="B2977" s="53"/>
      <c r="C2977" s="53"/>
      <c r="D2977" s="53"/>
    </row>
    <row r="2978" spans="1:4" s="12" customFormat="1" x14ac:dyDescent="0.2">
      <c r="A2978" s="53"/>
      <c r="B2978" s="53"/>
      <c r="C2978" s="53"/>
      <c r="D2978" s="53"/>
    </row>
    <row r="2979" spans="1:4" s="12" customFormat="1" x14ac:dyDescent="0.2">
      <c r="A2979" s="53"/>
      <c r="B2979" s="53"/>
      <c r="C2979" s="53"/>
      <c r="D2979" s="53"/>
    </row>
    <row r="2980" spans="1:4" s="12" customFormat="1" x14ac:dyDescent="0.2">
      <c r="A2980" s="53"/>
      <c r="B2980" s="53"/>
      <c r="C2980" s="53"/>
      <c r="D2980" s="53"/>
    </row>
    <row r="2981" spans="1:4" s="12" customFormat="1" x14ac:dyDescent="0.2">
      <c r="A2981" s="53"/>
      <c r="B2981" s="53"/>
      <c r="C2981" s="53"/>
      <c r="D2981" s="53"/>
    </row>
    <row r="2982" spans="1:4" s="12" customFormat="1" x14ac:dyDescent="0.2">
      <c r="A2982" s="53"/>
      <c r="B2982" s="53"/>
      <c r="C2982" s="53"/>
      <c r="D2982" s="53"/>
    </row>
    <row r="2983" spans="1:4" s="12" customFormat="1" x14ac:dyDescent="0.2">
      <c r="A2983" s="53"/>
      <c r="B2983" s="53"/>
      <c r="C2983" s="53"/>
      <c r="D2983" s="53"/>
    </row>
    <row r="2984" spans="1:4" s="12" customFormat="1" x14ac:dyDescent="0.2">
      <c r="A2984" s="53"/>
      <c r="B2984" s="53"/>
      <c r="C2984" s="53"/>
      <c r="D2984" s="53"/>
    </row>
    <row r="2985" spans="1:4" s="12" customFormat="1" x14ac:dyDescent="0.2">
      <c r="A2985" s="53"/>
      <c r="B2985" s="53"/>
      <c r="C2985" s="53"/>
      <c r="D2985" s="53"/>
    </row>
    <row r="2986" spans="1:4" s="12" customFormat="1" x14ac:dyDescent="0.2">
      <c r="A2986" s="53"/>
      <c r="B2986" s="53"/>
      <c r="C2986" s="53"/>
      <c r="D2986" s="53"/>
    </row>
    <row r="2987" spans="1:4" s="12" customFormat="1" x14ac:dyDescent="0.2">
      <c r="A2987" s="53"/>
      <c r="B2987" s="53"/>
      <c r="C2987" s="53"/>
      <c r="D2987" s="53"/>
    </row>
    <row r="2988" spans="1:4" s="12" customFormat="1" x14ac:dyDescent="0.2">
      <c r="A2988" s="53"/>
      <c r="B2988" s="53"/>
      <c r="C2988" s="53"/>
      <c r="D2988" s="53"/>
    </row>
    <row r="2989" spans="1:4" s="12" customFormat="1" x14ac:dyDescent="0.2">
      <c r="A2989" s="53"/>
      <c r="B2989" s="53"/>
      <c r="C2989" s="53"/>
      <c r="D2989" s="53"/>
    </row>
    <row r="2990" spans="1:4" s="12" customFormat="1" x14ac:dyDescent="0.2">
      <c r="A2990" s="53"/>
      <c r="B2990" s="53"/>
      <c r="C2990" s="53"/>
      <c r="D2990" s="53"/>
    </row>
    <row r="2991" spans="1:4" s="12" customFormat="1" x14ac:dyDescent="0.2">
      <c r="A2991" s="53"/>
      <c r="B2991" s="53"/>
      <c r="C2991" s="53"/>
      <c r="D2991" s="53"/>
    </row>
    <row r="2992" spans="1:4" s="12" customFormat="1" x14ac:dyDescent="0.2">
      <c r="A2992" s="53"/>
      <c r="B2992" s="53"/>
      <c r="C2992" s="53"/>
      <c r="D2992" s="53"/>
    </row>
    <row r="2993" spans="1:4" s="12" customFormat="1" x14ac:dyDescent="0.2">
      <c r="A2993" s="53"/>
      <c r="B2993" s="53"/>
      <c r="C2993" s="53"/>
      <c r="D2993" s="53"/>
    </row>
    <row r="2994" spans="1:4" s="12" customFormat="1" x14ac:dyDescent="0.2">
      <c r="A2994" s="53"/>
      <c r="B2994" s="53"/>
      <c r="C2994" s="53"/>
      <c r="D2994" s="53"/>
    </row>
    <row r="2995" spans="1:4" s="12" customFormat="1" x14ac:dyDescent="0.2">
      <c r="A2995" s="53"/>
      <c r="B2995" s="53"/>
      <c r="C2995" s="53"/>
      <c r="D2995" s="53"/>
    </row>
    <row r="2996" spans="1:4" s="12" customFormat="1" x14ac:dyDescent="0.2">
      <c r="A2996" s="53"/>
      <c r="B2996" s="53"/>
      <c r="C2996" s="53"/>
      <c r="D2996" s="53"/>
    </row>
    <row r="2997" spans="1:4" s="12" customFormat="1" x14ac:dyDescent="0.2">
      <c r="A2997" s="53"/>
      <c r="B2997" s="53"/>
      <c r="C2997" s="53"/>
      <c r="D2997" s="53"/>
    </row>
    <row r="2998" spans="1:4" s="12" customFormat="1" x14ac:dyDescent="0.2">
      <c r="A2998" s="53"/>
      <c r="B2998" s="53"/>
      <c r="C2998" s="53"/>
      <c r="D2998" s="53"/>
    </row>
    <row r="2999" spans="1:4" s="12" customFormat="1" x14ac:dyDescent="0.2">
      <c r="A2999" s="53"/>
      <c r="B2999" s="53"/>
      <c r="C2999" s="53"/>
      <c r="D2999" s="53"/>
    </row>
    <row r="3000" spans="1:4" s="12" customFormat="1" x14ac:dyDescent="0.2">
      <c r="A3000" s="53"/>
      <c r="B3000" s="53"/>
      <c r="C3000" s="53"/>
      <c r="D3000" s="53"/>
    </row>
    <row r="3001" spans="1:4" s="12" customFormat="1" x14ac:dyDescent="0.2">
      <c r="A3001" s="53"/>
      <c r="B3001" s="53"/>
      <c r="C3001" s="53"/>
      <c r="D3001" s="53"/>
    </row>
    <row r="3002" spans="1:4" s="12" customFormat="1" x14ac:dyDescent="0.2">
      <c r="A3002" s="53"/>
      <c r="B3002" s="53"/>
      <c r="C3002" s="53"/>
      <c r="D3002" s="53"/>
    </row>
    <row r="3003" spans="1:4" s="12" customFormat="1" x14ac:dyDescent="0.2">
      <c r="A3003" s="53"/>
      <c r="B3003" s="53"/>
      <c r="C3003" s="53"/>
      <c r="D3003" s="53"/>
    </row>
    <row r="3004" spans="1:4" s="12" customFormat="1" x14ac:dyDescent="0.2">
      <c r="A3004" s="53"/>
      <c r="B3004" s="53"/>
      <c r="C3004" s="53"/>
      <c r="D3004" s="53"/>
    </row>
    <row r="3005" spans="1:4" s="12" customFormat="1" x14ac:dyDescent="0.2">
      <c r="A3005" s="53"/>
      <c r="B3005" s="53"/>
      <c r="C3005" s="53"/>
      <c r="D3005" s="53"/>
    </row>
    <row r="3006" spans="1:4" s="12" customFormat="1" x14ac:dyDescent="0.2">
      <c r="A3006" s="53"/>
      <c r="B3006" s="53"/>
      <c r="C3006" s="53"/>
      <c r="D3006" s="53"/>
    </row>
    <row r="3007" spans="1:4" s="12" customFormat="1" x14ac:dyDescent="0.2">
      <c r="A3007" s="53"/>
      <c r="B3007" s="53"/>
      <c r="C3007" s="53"/>
      <c r="D3007" s="53"/>
    </row>
    <row r="3008" spans="1:4" s="12" customFormat="1" x14ac:dyDescent="0.2">
      <c r="A3008" s="53"/>
      <c r="B3008" s="53"/>
      <c r="C3008" s="53"/>
      <c r="D3008" s="53"/>
    </row>
    <row r="3009" spans="1:4" s="12" customFormat="1" x14ac:dyDescent="0.2">
      <c r="A3009" s="53"/>
      <c r="B3009" s="53"/>
      <c r="C3009" s="53"/>
      <c r="D3009" s="53"/>
    </row>
    <row r="3010" spans="1:4" s="12" customFormat="1" x14ac:dyDescent="0.2">
      <c r="A3010" s="53"/>
      <c r="B3010" s="53"/>
      <c r="C3010" s="53"/>
      <c r="D3010" s="53"/>
    </row>
    <row r="3011" spans="1:4" s="12" customFormat="1" x14ac:dyDescent="0.2">
      <c r="A3011" s="53"/>
      <c r="B3011" s="53"/>
      <c r="C3011" s="53"/>
      <c r="D3011" s="53"/>
    </row>
    <row r="3012" spans="1:4" s="12" customFormat="1" x14ac:dyDescent="0.2">
      <c r="A3012" s="53"/>
      <c r="B3012" s="53"/>
      <c r="C3012" s="53"/>
      <c r="D3012" s="53"/>
    </row>
    <row r="3013" spans="1:4" s="12" customFormat="1" x14ac:dyDescent="0.2">
      <c r="A3013" s="53"/>
      <c r="B3013" s="53"/>
      <c r="C3013" s="53"/>
      <c r="D3013" s="53"/>
    </row>
    <row r="3014" spans="1:4" s="12" customFormat="1" x14ac:dyDescent="0.2">
      <c r="A3014" s="53"/>
      <c r="B3014" s="53"/>
      <c r="C3014" s="53"/>
      <c r="D3014" s="53"/>
    </row>
    <row r="3015" spans="1:4" s="12" customFormat="1" x14ac:dyDescent="0.2">
      <c r="A3015" s="53"/>
      <c r="B3015" s="53"/>
      <c r="C3015" s="53"/>
      <c r="D3015" s="53"/>
    </row>
    <row r="3016" spans="1:4" s="12" customFormat="1" x14ac:dyDescent="0.2">
      <c r="A3016" s="53"/>
      <c r="B3016" s="53"/>
      <c r="C3016" s="53"/>
      <c r="D3016" s="53"/>
    </row>
    <row r="3017" spans="1:4" s="12" customFormat="1" x14ac:dyDescent="0.2">
      <c r="A3017" s="53"/>
      <c r="B3017" s="53"/>
      <c r="C3017" s="53"/>
      <c r="D3017" s="53"/>
    </row>
    <row r="3018" spans="1:4" s="12" customFormat="1" x14ac:dyDescent="0.2">
      <c r="A3018" s="53"/>
      <c r="B3018" s="53"/>
      <c r="C3018" s="53"/>
      <c r="D3018" s="53"/>
    </row>
    <row r="3019" spans="1:4" s="12" customFormat="1" x14ac:dyDescent="0.2">
      <c r="A3019" s="53"/>
      <c r="B3019" s="53"/>
      <c r="C3019" s="53"/>
      <c r="D3019" s="53"/>
    </row>
    <row r="3020" spans="1:4" s="12" customFormat="1" x14ac:dyDescent="0.2">
      <c r="A3020" s="53"/>
      <c r="B3020" s="53"/>
      <c r="C3020" s="53"/>
      <c r="D3020" s="53"/>
    </row>
    <row r="3021" spans="1:4" s="12" customFormat="1" x14ac:dyDescent="0.2">
      <c r="A3021" s="53"/>
      <c r="B3021" s="53"/>
      <c r="C3021" s="53"/>
      <c r="D3021" s="53"/>
    </row>
    <row r="3022" spans="1:4" s="12" customFormat="1" x14ac:dyDescent="0.2">
      <c r="A3022" s="53"/>
      <c r="B3022" s="53"/>
      <c r="C3022" s="53"/>
      <c r="D3022" s="53"/>
    </row>
    <row r="3023" spans="1:4" s="12" customFormat="1" x14ac:dyDescent="0.2">
      <c r="A3023" s="53"/>
      <c r="B3023" s="53"/>
      <c r="C3023" s="53"/>
      <c r="D3023" s="53"/>
    </row>
    <row r="3024" spans="1:4" s="12" customFormat="1" x14ac:dyDescent="0.2">
      <c r="A3024" s="53"/>
      <c r="B3024" s="53"/>
      <c r="C3024" s="53"/>
      <c r="D3024" s="53"/>
    </row>
    <row r="3025" spans="1:4" s="12" customFormat="1" x14ac:dyDescent="0.2">
      <c r="A3025" s="53"/>
      <c r="B3025" s="53"/>
      <c r="C3025" s="53"/>
      <c r="D3025" s="53"/>
    </row>
    <row r="3026" spans="1:4" s="12" customFormat="1" x14ac:dyDescent="0.2">
      <c r="A3026" s="53"/>
      <c r="B3026" s="53"/>
      <c r="C3026" s="53"/>
      <c r="D3026" s="53"/>
    </row>
    <row r="3027" spans="1:4" s="12" customFormat="1" x14ac:dyDescent="0.2">
      <c r="A3027" s="53"/>
      <c r="B3027" s="53"/>
      <c r="C3027" s="53"/>
      <c r="D3027" s="53"/>
    </row>
    <row r="3028" spans="1:4" s="12" customFormat="1" x14ac:dyDescent="0.2">
      <c r="A3028" s="53"/>
      <c r="B3028" s="53"/>
      <c r="C3028" s="53"/>
      <c r="D3028" s="53"/>
    </row>
    <row r="3029" spans="1:4" s="12" customFormat="1" x14ac:dyDescent="0.2">
      <c r="A3029" s="53"/>
      <c r="B3029" s="53"/>
      <c r="C3029" s="53"/>
      <c r="D3029" s="53"/>
    </row>
    <row r="3030" spans="1:4" s="12" customFormat="1" x14ac:dyDescent="0.2">
      <c r="A3030" s="53"/>
      <c r="B3030" s="53"/>
      <c r="C3030" s="53"/>
      <c r="D3030" s="53"/>
    </row>
    <row r="3031" spans="1:4" s="12" customFormat="1" x14ac:dyDescent="0.2">
      <c r="A3031" s="53"/>
      <c r="B3031" s="53"/>
      <c r="C3031" s="53"/>
      <c r="D3031" s="53"/>
    </row>
    <row r="3032" spans="1:4" s="12" customFormat="1" x14ac:dyDescent="0.2">
      <c r="A3032" s="53"/>
      <c r="B3032" s="53"/>
      <c r="C3032" s="53"/>
      <c r="D3032" s="53"/>
    </row>
    <row r="3033" spans="1:4" s="12" customFormat="1" x14ac:dyDescent="0.2">
      <c r="A3033" s="53"/>
      <c r="B3033" s="53"/>
      <c r="C3033" s="53"/>
      <c r="D3033" s="53"/>
    </row>
    <row r="3034" spans="1:4" s="12" customFormat="1" x14ac:dyDescent="0.2">
      <c r="A3034" s="53"/>
      <c r="B3034" s="53"/>
      <c r="C3034" s="53"/>
      <c r="D3034" s="53"/>
    </row>
    <row r="3035" spans="1:4" s="12" customFormat="1" x14ac:dyDescent="0.2">
      <c r="A3035" s="53"/>
      <c r="B3035" s="53"/>
      <c r="C3035" s="53"/>
      <c r="D3035" s="53"/>
    </row>
    <row r="3036" spans="1:4" s="12" customFormat="1" x14ac:dyDescent="0.2">
      <c r="A3036" s="53"/>
      <c r="B3036" s="53"/>
      <c r="C3036" s="53"/>
      <c r="D3036" s="53"/>
    </row>
    <row r="3037" spans="1:4" s="12" customFormat="1" x14ac:dyDescent="0.2">
      <c r="A3037" s="53"/>
      <c r="B3037" s="53"/>
      <c r="C3037" s="53"/>
      <c r="D3037" s="53"/>
    </row>
    <row r="3038" spans="1:4" s="12" customFormat="1" x14ac:dyDescent="0.2">
      <c r="A3038" s="53"/>
      <c r="B3038" s="53"/>
      <c r="C3038" s="53"/>
      <c r="D3038" s="53"/>
    </row>
    <row r="3039" spans="1:4" s="12" customFormat="1" x14ac:dyDescent="0.2">
      <c r="A3039" s="53"/>
      <c r="B3039" s="53"/>
      <c r="C3039" s="53"/>
      <c r="D3039" s="53"/>
    </row>
    <row r="3040" spans="1:4" s="12" customFormat="1" x14ac:dyDescent="0.2">
      <c r="A3040" s="53"/>
      <c r="B3040" s="53"/>
      <c r="C3040" s="53"/>
      <c r="D3040" s="53"/>
    </row>
    <row r="3041" spans="1:4" s="12" customFormat="1" x14ac:dyDescent="0.2">
      <c r="A3041" s="53"/>
      <c r="B3041" s="53"/>
      <c r="C3041" s="53"/>
      <c r="D3041" s="53"/>
    </row>
    <row r="3042" spans="1:4" s="12" customFormat="1" x14ac:dyDescent="0.2">
      <c r="A3042" s="53"/>
      <c r="B3042" s="53"/>
      <c r="C3042" s="53"/>
      <c r="D3042" s="53"/>
    </row>
    <row r="3043" spans="1:4" s="12" customFormat="1" x14ac:dyDescent="0.2">
      <c r="A3043" s="53"/>
      <c r="B3043" s="53"/>
      <c r="C3043" s="53"/>
      <c r="D3043" s="53"/>
    </row>
    <row r="3044" spans="1:4" s="12" customFormat="1" x14ac:dyDescent="0.2">
      <c r="A3044" s="53"/>
      <c r="B3044" s="53"/>
      <c r="C3044" s="53"/>
      <c r="D3044" s="53"/>
    </row>
    <row r="3045" spans="1:4" s="12" customFormat="1" x14ac:dyDescent="0.2">
      <c r="A3045" s="53"/>
      <c r="B3045" s="53"/>
      <c r="C3045" s="53"/>
      <c r="D3045" s="53"/>
    </row>
    <row r="3046" spans="1:4" s="12" customFormat="1" x14ac:dyDescent="0.2">
      <c r="A3046" s="53"/>
      <c r="B3046" s="53"/>
      <c r="C3046" s="53"/>
      <c r="D3046" s="53"/>
    </row>
    <row r="3047" spans="1:4" s="12" customFormat="1" x14ac:dyDescent="0.2">
      <c r="A3047" s="53"/>
      <c r="B3047" s="53"/>
      <c r="C3047" s="53"/>
      <c r="D3047" s="53"/>
    </row>
    <row r="3048" spans="1:4" s="12" customFormat="1" x14ac:dyDescent="0.2">
      <c r="A3048" s="53"/>
      <c r="B3048" s="53"/>
      <c r="C3048" s="53"/>
      <c r="D3048" s="53"/>
    </row>
    <row r="3049" spans="1:4" s="12" customFormat="1" x14ac:dyDescent="0.2">
      <c r="A3049" s="53"/>
      <c r="B3049" s="53"/>
      <c r="C3049" s="53"/>
      <c r="D3049" s="53"/>
    </row>
    <row r="3050" spans="1:4" s="12" customFormat="1" x14ac:dyDescent="0.2">
      <c r="A3050" s="53"/>
      <c r="B3050" s="53"/>
      <c r="C3050" s="53"/>
      <c r="D3050" s="53"/>
    </row>
    <row r="3051" spans="1:4" s="12" customFormat="1" x14ac:dyDescent="0.2">
      <c r="A3051" s="53"/>
      <c r="B3051" s="53"/>
      <c r="C3051" s="53"/>
      <c r="D3051" s="53"/>
    </row>
    <row r="3052" spans="1:4" s="12" customFormat="1" x14ac:dyDescent="0.2">
      <c r="A3052" s="53"/>
      <c r="B3052" s="53"/>
      <c r="C3052" s="53"/>
      <c r="D3052" s="53"/>
    </row>
    <row r="3053" spans="1:4" s="12" customFormat="1" x14ac:dyDescent="0.2">
      <c r="A3053" s="53"/>
      <c r="B3053" s="53"/>
      <c r="C3053" s="53"/>
      <c r="D3053" s="53"/>
    </row>
    <row r="3054" spans="1:4" s="12" customFormat="1" x14ac:dyDescent="0.2">
      <c r="A3054" s="53"/>
      <c r="B3054" s="53"/>
      <c r="C3054" s="53"/>
      <c r="D3054" s="53"/>
    </row>
    <row r="3055" spans="1:4" s="12" customFormat="1" x14ac:dyDescent="0.2">
      <c r="A3055" s="53"/>
      <c r="B3055" s="53"/>
      <c r="C3055" s="53"/>
      <c r="D3055" s="53"/>
    </row>
    <row r="3056" spans="1:4" s="12" customFormat="1" x14ac:dyDescent="0.2">
      <c r="A3056" s="53"/>
      <c r="B3056" s="53"/>
      <c r="C3056" s="53"/>
      <c r="D3056" s="53"/>
    </row>
    <row r="3057" spans="1:4" s="12" customFormat="1" x14ac:dyDescent="0.2">
      <c r="A3057" s="53"/>
      <c r="B3057" s="53"/>
      <c r="C3057" s="53"/>
      <c r="D3057" s="53"/>
    </row>
    <row r="3058" spans="1:4" s="12" customFormat="1" x14ac:dyDescent="0.2">
      <c r="A3058" s="53"/>
      <c r="B3058" s="53"/>
      <c r="C3058" s="53"/>
      <c r="D3058" s="53"/>
    </row>
    <row r="3059" spans="1:4" s="12" customFormat="1" x14ac:dyDescent="0.2">
      <c r="A3059" s="53"/>
      <c r="B3059" s="53"/>
      <c r="C3059" s="53"/>
      <c r="D3059" s="53"/>
    </row>
    <row r="3060" spans="1:4" s="12" customFormat="1" x14ac:dyDescent="0.2">
      <c r="A3060" s="53"/>
      <c r="B3060" s="53"/>
      <c r="C3060" s="53"/>
      <c r="D3060" s="53"/>
    </row>
    <row r="3061" spans="1:4" s="12" customFormat="1" x14ac:dyDescent="0.2">
      <c r="A3061" s="53"/>
      <c r="B3061" s="53"/>
      <c r="C3061" s="53"/>
      <c r="D3061" s="53"/>
    </row>
    <row r="3062" spans="1:4" s="12" customFormat="1" x14ac:dyDescent="0.2">
      <c r="A3062" s="53"/>
      <c r="B3062" s="53"/>
      <c r="C3062" s="53"/>
      <c r="D3062" s="53"/>
    </row>
    <row r="3063" spans="1:4" s="12" customFormat="1" x14ac:dyDescent="0.2">
      <c r="A3063" s="53"/>
      <c r="B3063" s="53"/>
      <c r="C3063" s="53"/>
      <c r="D3063" s="53"/>
    </row>
    <row r="3064" spans="1:4" s="12" customFormat="1" x14ac:dyDescent="0.2">
      <c r="A3064" s="53"/>
      <c r="B3064" s="53"/>
      <c r="C3064" s="53"/>
      <c r="D3064" s="53"/>
    </row>
    <row r="3065" spans="1:4" s="12" customFormat="1" x14ac:dyDescent="0.2">
      <c r="A3065" s="53"/>
      <c r="B3065" s="53"/>
      <c r="C3065" s="53"/>
      <c r="D3065" s="53"/>
    </row>
    <row r="3066" spans="1:4" s="12" customFormat="1" x14ac:dyDescent="0.2">
      <c r="A3066" s="53"/>
      <c r="B3066" s="53"/>
      <c r="C3066" s="53"/>
      <c r="D3066" s="53"/>
    </row>
    <row r="3067" spans="1:4" s="12" customFormat="1" x14ac:dyDescent="0.2">
      <c r="A3067" s="53"/>
      <c r="B3067" s="53"/>
      <c r="C3067" s="53"/>
      <c r="D3067" s="53"/>
    </row>
    <row r="3068" spans="1:4" s="12" customFormat="1" x14ac:dyDescent="0.2">
      <c r="A3068" s="53"/>
      <c r="B3068" s="53"/>
      <c r="C3068" s="53"/>
      <c r="D3068" s="53"/>
    </row>
    <row r="3069" spans="1:4" s="12" customFormat="1" x14ac:dyDescent="0.2">
      <c r="A3069" s="53"/>
      <c r="B3069" s="53"/>
      <c r="C3069" s="53"/>
      <c r="D3069" s="53"/>
    </row>
    <row r="3070" spans="1:4" s="12" customFormat="1" x14ac:dyDescent="0.2">
      <c r="A3070" s="53"/>
      <c r="B3070" s="53"/>
      <c r="C3070" s="53"/>
      <c r="D3070" s="53"/>
    </row>
    <row r="3071" spans="1:4" s="12" customFormat="1" x14ac:dyDescent="0.2">
      <c r="A3071" s="53"/>
      <c r="B3071" s="53"/>
      <c r="C3071" s="53"/>
      <c r="D3071" s="53"/>
    </row>
    <row r="3072" spans="1:4" s="12" customFormat="1" x14ac:dyDescent="0.2">
      <c r="A3072" s="53"/>
      <c r="B3072" s="53"/>
      <c r="C3072" s="53"/>
      <c r="D3072" s="53"/>
    </row>
    <row r="3073" spans="1:4" s="12" customFormat="1" x14ac:dyDescent="0.2">
      <c r="A3073" s="53"/>
      <c r="B3073" s="53"/>
      <c r="C3073" s="53"/>
      <c r="D3073" s="53"/>
    </row>
    <row r="3074" spans="1:4" s="12" customFormat="1" x14ac:dyDescent="0.2">
      <c r="A3074" s="53"/>
      <c r="B3074" s="53"/>
      <c r="C3074" s="53"/>
      <c r="D3074" s="53"/>
    </row>
    <row r="3075" spans="1:4" s="12" customFormat="1" x14ac:dyDescent="0.2">
      <c r="A3075" s="53"/>
      <c r="B3075" s="53"/>
      <c r="C3075" s="53"/>
      <c r="D3075" s="53"/>
    </row>
    <row r="3076" spans="1:4" s="12" customFormat="1" x14ac:dyDescent="0.2">
      <c r="A3076" s="53"/>
      <c r="B3076" s="53"/>
      <c r="C3076" s="53"/>
      <c r="D3076" s="53"/>
    </row>
    <row r="3077" spans="1:4" s="12" customFormat="1" x14ac:dyDescent="0.2">
      <c r="A3077" s="53"/>
      <c r="B3077" s="53"/>
      <c r="C3077" s="53"/>
      <c r="D3077" s="53"/>
    </row>
    <row r="3078" spans="1:4" s="12" customFormat="1" x14ac:dyDescent="0.2">
      <c r="A3078" s="53"/>
      <c r="B3078" s="53"/>
      <c r="C3078" s="53"/>
      <c r="D3078" s="53"/>
    </row>
    <row r="3079" spans="1:4" s="12" customFormat="1" x14ac:dyDescent="0.2">
      <c r="A3079" s="53"/>
      <c r="B3079" s="53"/>
      <c r="C3079" s="53"/>
      <c r="D3079" s="53"/>
    </row>
    <row r="3080" spans="1:4" s="12" customFormat="1" x14ac:dyDescent="0.2">
      <c r="A3080" s="53"/>
      <c r="B3080" s="53"/>
      <c r="C3080" s="53"/>
      <c r="D3080" s="53"/>
    </row>
    <row r="3081" spans="1:4" s="12" customFormat="1" x14ac:dyDescent="0.2">
      <c r="A3081" s="53"/>
      <c r="B3081" s="53"/>
      <c r="C3081" s="53"/>
      <c r="D3081" s="53"/>
    </row>
    <row r="3082" spans="1:4" s="12" customFormat="1" x14ac:dyDescent="0.2">
      <c r="A3082" s="53"/>
      <c r="B3082" s="53"/>
      <c r="C3082" s="53"/>
      <c r="D3082" s="53"/>
    </row>
    <row r="3083" spans="1:4" s="12" customFormat="1" x14ac:dyDescent="0.2">
      <c r="A3083" s="53"/>
      <c r="B3083" s="53"/>
      <c r="C3083" s="53"/>
      <c r="D3083" s="53"/>
    </row>
    <row r="3084" spans="1:4" s="12" customFormat="1" x14ac:dyDescent="0.2">
      <c r="A3084" s="53"/>
      <c r="B3084" s="53"/>
      <c r="C3084" s="53"/>
      <c r="D3084" s="53"/>
    </row>
    <row r="3085" spans="1:4" s="12" customFormat="1" x14ac:dyDescent="0.2">
      <c r="A3085" s="53"/>
      <c r="B3085" s="53"/>
      <c r="C3085" s="53"/>
      <c r="D3085" s="53"/>
    </row>
    <row r="3086" spans="1:4" s="12" customFormat="1" x14ac:dyDescent="0.2">
      <c r="A3086" s="53"/>
      <c r="B3086" s="53"/>
      <c r="C3086" s="53"/>
      <c r="D3086" s="53"/>
    </row>
    <row r="3087" spans="1:4" s="12" customFormat="1" x14ac:dyDescent="0.2">
      <c r="A3087" s="53"/>
      <c r="B3087" s="53"/>
      <c r="C3087" s="53"/>
      <c r="D3087" s="53"/>
    </row>
    <row r="3088" spans="1:4" s="12" customFormat="1" x14ac:dyDescent="0.2">
      <c r="A3088" s="53"/>
      <c r="B3088" s="53"/>
      <c r="C3088" s="53"/>
      <c r="D3088" s="53"/>
    </row>
    <row r="3089" spans="1:4" s="12" customFormat="1" x14ac:dyDescent="0.2">
      <c r="A3089" s="53"/>
      <c r="B3089" s="53"/>
      <c r="C3089" s="53"/>
      <c r="D3089" s="53"/>
    </row>
    <row r="3090" spans="1:4" s="12" customFormat="1" x14ac:dyDescent="0.2">
      <c r="A3090" s="53"/>
      <c r="B3090" s="53"/>
      <c r="C3090" s="53"/>
      <c r="D3090" s="53"/>
    </row>
    <row r="3091" spans="1:4" s="12" customFormat="1" x14ac:dyDescent="0.2">
      <c r="A3091" s="53"/>
      <c r="B3091" s="53"/>
      <c r="C3091" s="53"/>
      <c r="D3091" s="53"/>
    </row>
    <row r="3092" spans="1:4" s="12" customFormat="1" x14ac:dyDescent="0.2">
      <c r="A3092" s="53"/>
      <c r="B3092" s="53"/>
      <c r="C3092" s="53"/>
      <c r="D3092" s="53"/>
    </row>
    <row r="3093" spans="1:4" s="12" customFormat="1" x14ac:dyDescent="0.2">
      <c r="A3093" s="53"/>
      <c r="B3093" s="53"/>
      <c r="C3093" s="53"/>
      <c r="D3093" s="53"/>
    </row>
    <row r="3094" spans="1:4" s="12" customFormat="1" x14ac:dyDescent="0.2">
      <c r="A3094" s="53"/>
      <c r="B3094" s="53"/>
      <c r="C3094" s="53"/>
      <c r="D3094" s="53"/>
    </row>
    <row r="3095" spans="1:4" s="12" customFormat="1" x14ac:dyDescent="0.2">
      <c r="A3095" s="53"/>
      <c r="B3095" s="53"/>
      <c r="C3095" s="53"/>
      <c r="D3095" s="53"/>
    </row>
    <row r="3096" spans="1:4" s="12" customFormat="1" x14ac:dyDescent="0.2">
      <c r="A3096" s="53"/>
      <c r="B3096" s="53"/>
      <c r="C3096" s="53"/>
      <c r="D3096" s="53"/>
    </row>
    <row r="3097" spans="1:4" s="12" customFormat="1" x14ac:dyDescent="0.2">
      <c r="A3097" s="53"/>
      <c r="B3097" s="53"/>
      <c r="C3097" s="53"/>
      <c r="D3097" s="53"/>
    </row>
    <row r="3098" spans="1:4" s="12" customFormat="1" x14ac:dyDescent="0.2">
      <c r="A3098" s="53"/>
      <c r="B3098" s="53"/>
      <c r="C3098" s="53"/>
      <c r="D3098" s="53"/>
    </row>
    <row r="3099" spans="1:4" s="12" customFormat="1" x14ac:dyDescent="0.2">
      <c r="A3099" s="53"/>
      <c r="B3099" s="53"/>
      <c r="C3099" s="53"/>
      <c r="D3099" s="53"/>
    </row>
    <row r="3100" spans="1:4" s="12" customFormat="1" x14ac:dyDescent="0.2">
      <c r="A3100" s="53"/>
      <c r="B3100" s="53"/>
      <c r="C3100" s="53"/>
      <c r="D3100" s="53"/>
    </row>
    <row r="3101" spans="1:4" s="12" customFormat="1" x14ac:dyDescent="0.2">
      <c r="A3101" s="53"/>
      <c r="B3101" s="53"/>
      <c r="C3101" s="53"/>
      <c r="D3101" s="53"/>
    </row>
    <row r="3102" spans="1:4" s="12" customFormat="1" x14ac:dyDescent="0.2">
      <c r="A3102" s="53"/>
      <c r="B3102" s="53"/>
      <c r="C3102" s="53"/>
      <c r="D3102" s="53"/>
    </row>
    <row r="3103" spans="1:4" s="12" customFormat="1" x14ac:dyDescent="0.2">
      <c r="A3103" s="53"/>
      <c r="B3103" s="53"/>
      <c r="C3103" s="53"/>
      <c r="D3103" s="53"/>
    </row>
    <row r="3104" spans="1:4" s="12" customFormat="1" x14ac:dyDescent="0.2">
      <c r="A3104" s="53"/>
      <c r="B3104" s="53"/>
      <c r="C3104" s="53"/>
      <c r="D3104" s="53"/>
    </row>
    <row r="3105" spans="1:4" s="12" customFormat="1" x14ac:dyDescent="0.2">
      <c r="A3105" s="53"/>
      <c r="B3105" s="53"/>
      <c r="C3105" s="53"/>
      <c r="D3105" s="53"/>
    </row>
    <row r="3106" spans="1:4" s="12" customFormat="1" x14ac:dyDescent="0.2">
      <c r="A3106" s="53"/>
      <c r="B3106" s="53"/>
      <c r="C3106" s="53"/>
      <c r="D3106" s="53"/>
    </row>
    <row r="3107" spans="1:4" s="12" customFormat="1" x14ac:dyDescent="0.2">
      <c r="A3107" s="53"/>
      <c r="B3107" s="53"/>
      <c r="C3107" s="53"/>
      <c r="D3107" s="53"/>
    </row>
    <row r="3108" spans="1:4" s="12" customFormat="1" x14ac:dyDescent="0.2">
      <c r="A3108" s="53"/>
      <c r="B3108" s="53"/>
      <c r="C3108" s="53"/>
      <c r="D3108" s="53"/>
    </row>
    <row r="3109" spans="1:4" s="12" customFormat="1" x14ac:dyDescent="0.2">
      <c r="A3109" s="53"/>
      <c r="B3109" s="53"/>
      <c r="C3109" s="53"/>
      <c r="D3109" s="53"/>
    </row>
    <row r="3110" spans="1:4" s="12" customFormat="1" x14ac:dyDescent="0.2">
      <c r="A3110" s="53"/>
      <c r="B3110" s="53"/>
      <c r="C3110" s="53"/>
      <c r="D3110" s="53"/>
    </row>
    <row r="3111" spans="1:4" s="12" customFormat="1" x14ac:dyDescent="0.2">
      <c r="A3111" s="53"/>
      <c r="B3111" s="53"/>
      <c r="C3111" s="53"/>
      <c r="D3111" s="53"/>
    </row>
    <row r="3112" spans="1:4" s="12" customFormat="1" x14ac:dyDescent="0.2">
      <c r="A3112" s="53"/>
      <c r="B3112" s="53"/>
      <c r="C3112" s="53"/>
      <c r="D3112" s="53"/>
    </row>
    <row r="3113" spans="1:4" s="12" customFormat="1" x14ac:dyDescent="0.2">
      <c r="A3113" s="53"/>
      <c r="B3113" s="53"/>
      <c r="C3113" s="53"/>
      <c r="D3113" s="53"/>
    </row>
    <row r="3114" spans="1:4" s="12" customFormat="1" x14ac:dyDescent="0.2">
      <c r="A3114" s="53"/>
      <c r="B3114" s="53"/>
      <c r="C3114" s="53"/>
      <c r="D3114" s="53"/>
    </row>
    <row r="3115" spans="1:4" s="12" customFormat="1" x14ac:dyDescent="0.2">
      <c r="A3115" s="53"/>
      <c r="B3115" s="53"/>
      <c r="C3115" s="53"/>
      <c r="D3115" s="53"/>
    </row>
    <row r="3116" spans="1:4" s="12" customFormat="1" x14ac:dyDescent="0.2">
      <c r="A3116" s="53"/>
      <c r="B3116" s="53"/>
      <c r="C3116" s="53"/>
      <c r="D3116" s="53"/>
    </row>
    <row r="3117" spans="1:4" s="12" customFormat="1" x14ac:dyDescent="0.2">
      <c r="A3117" s="53"/>
      <c r="B3117" s="53"/>
      <c r="C3117" s="53"/>
      <c r="D3117" s="53"/>
    </row>
    <row r="3118" spans="1:4" s="12" customFormat="1" x14ac:dyDescent="0.2">
      <c r="A3118" s="53"/>
      <c r="B3118" s="53"/>
      <c r="C3118" s="53"/>
      <c r="D3118" s="53"/>
    </row>
    <row r="3119" spans="1:4" s="12" customFormat="1" x14ac:dyDescent="0.2">
      <c r="A3119" s="53"/>
      <c r="B3119" s="53"/>
      <c r="C3119" s="53"/>
      <c r="D3119" s="53"/>
    </row>
    <row r="3120" spans="1:4" s="12" customFormat="1" x14ac:dyDescent="0.2">
      <c r="A3120" s="53"/>
      <c r="B3120" s="53"/>
      <c r="C3120" s="53"/>
      <c r="D3120" s="53"/>
    </row>
    <row r="3121" spans="1:4" s="12" customFormat="1" x14ac:dyDescent="0.2">
      <c r="A3121" s="53"/>
      <c r="B3121" s="53"/>
      <c r="C3121" s="53"/>
      <c r="D3121" s="53"/>
    </row>
    <row r="3122" spans="1:4" s="12" customFormat="1" x14ac:dyDescent="0.2">
      <c r="A3122" s="53"/>
      <c r="B3122" s="53"/>
      <c r="C3122" s="53"/>
      <c r="D3122" s="53"/>
    </row>
    <row r="3123" spans="1:4" s="12" customFormat="1" x14ac:dyDescent="0.2">
      <c r="A3123" s="53"/>
      <c r="B3123" s="53"/>
      <c r="C3123" s="53"/>
      <c r="D3123" s="53"/>
    </row>
    <row r="3124" spans="1:4" s="12" customFormat="1" x14ac:dyDescent="0.2">
      <c r="A3124" s="53"/>
      <c r="B3124" s="53"/>
      <c r="C3124" s="53"/>
      <c r="D3124" s="53"/>
    </row>
    <row r="3125" spans="1:4" s="12" customFormat="1" x14ac:dyDescent="0.2">
      <c r="A3125" s="53"/>
      <c r="B3125" s="53"/>
      <c r="C3125" s="53"/>
      <c r="D3125" s="53"/>
    </row>
    <row r="3126" spans="1:4" s="12" customFormat="1" x14ac:dyDescent="0.2">
      <c r="A3126" s="53"/>
      <c r="B3126" s="53"/>
      <c r="C3126" s="53"/>
      <c r="D3126" s="53"/>
    </row>
    <row r="3127" spans="1:4" s="12" customFormat="1" x14ac:dyDescent="0.2">
      <c r="A3127" s="53"/>
      <c r="B3127" s="53"/>
      <c r="C3127" s="53"/>
      <c r="D3127" s="53"/>
    </row>
    <row r="3128" spans="1:4" s="12" customFormat="1" x14ac:dyDescent="0.2">
      <c r="A3128" s="53"/>
      <c r="B3128" s="53"/>
      <c r="C3128" s="53"/>
      <c r="D3128" s="53"/>
    </row>
    <row r="3129" spans="1:4" s="12" customFormat="1" x14ac:dyDescent="0.2">
      <c r="A3129" s="53"/>
      <c r="B3129" s="53"/>
      <c r="C3129" s="53"/>
      <c r="D3129" s="53"/>
    </row>
    <row r="3130" spans="1:4" s="12" customFormat="1" x14ac:dyDescent="0.2">
      <c r="A3130" s="53"/>
      <c r="B3130" s="53"/>
      <c r="C3130" s="53"/>
      <c r="D3130" s="53"/>
    </row>
    <row r="3131" spans="1:4" s="12" customFormat="1" x14ac:dyDescent="0.2">
      <c r="A3131" s="53"/>
      <c r="B3131" s="53"/>
      <c r="C3131" s="53"/>
      <c r="D3131" s="53"/>
    </row>
    <row r="3132" spans="1:4" s="12" customFormat="1" x14ac:dyDescent="0.2">
      <c r="A3132" s="53"/>
      <c r="B3132" s="53"/>
      <c r="C3132" s="53"/>
      <c r="D3132" s="53"/>
    </row>
    <row r="3133" spans="1:4" s="12" customFormat="1" x14ac:dyDescent="0.2">
      <c r="A3133" s="53"/>
      <c r="B3133" s="53"/>
      <c r="C3133" s="53"/>
      <c r="D3133" s="53"/>
    </row>
    <row r="3134" spans="1:4" s="12" customFormat="1" x14ac:dyDescent="0.2">
      <c r="A3134" s="53"/>
      <c r="B3134" s="53"/>
      <c r="C3134" s="53"/>
      <c r="D3134" s="53"/>
    </row>
    <row r="3135" spans="1:4" s="12" customFormat="1" x14ac:dyDescent="0.2">
      <c r="A3135" s="53"/>
      <c r="B3135" s="53"/>
      <c r="C3135" s="53"/>
      <c r="D3135" s="53"/>
    </row>
    <row r="3136" spans="1:4" s="12" customFormat="1" x14ac:dyDescent="0.2">
      <c r="A3136" s="53"/>
      <c r="B3136" s="53"/>
      <c r="C3136" s="53"/>
      <c r="D3136" s="53"/>
    </row>
    <row r="3137" spans="1:4" s="12" customFormat="1" x14ac:dyDescent="0.2">
      <c r="A3137" s="53"/>
      <c r="B3137" s="53"/>
      <c r="C3137" s="53"/>
      <c r="D3137" s="53"/>
    </row>
    <row r="3138" spans="1:4" s="12" customFormat="1" x14ac:dyDescent="0.2">
      <c r="A3138" s="53"/>
      <c r="B3138" s="53"/>
      <c r="C3138" s="53"/>
      <c r="D3138" s="53"/>
    </row>
    <row r="3139" spans="1:4" s="12" customFormat="1" x14ac:dyDescent="0.2">
      <c r="A3139" s="53"/>
      <c r="B3139" s="53"/>
      <c r="C3139" s="53"/>
      <c r="D3139" s="53"/>
    </row>
    <row r="3140" spans="1:4" s="12" customFormat="1" x14ac:dyDescent="0.2">
      <c r="A3140" s="53"/>
      <c r="B3140" s="53"/>
      <c r="C3140" s="53"/>
      <c r="D3140" s="53"/>
    </row>
    <row r="3141" spans="1:4" s="12" customFormat="1" x14ac:dyDescent="0.2">
      <c r="A3141" s="53"/>
      <c r="B3141" s="53"/>
      <c r="C3141" s="53"/>
      <c r="D3141" s="53"/>
    </row>
    <row r="3142" spans="1:4" s="12" customFormat="1" x14ac:dyDescent="0.2">
      <c r="A3142" s="53"/>
      <c r="B3142" s="53"/>
      <c r="C3142" s="53"/>
      <c r="D3142" s="53"/>
    </row>
    <row r="3143" spans="1:4" s="12" customFormat="1" x14ac:dyDescent="0.2">
      <c r="A3143" s="53"/>
      <c r="B3143" s="53"/>
      <c r="C3143" s="53"/>
      <c r="D3143" s="53"/>
    </row>
    <row r="3144" spans="1:4" s="12" customFormat="1" x14ac:dyDescent="0.2">
      <c r="A3144" s="53"/>
      <c r="B3144" s="53"/>
      <c r="C3144" s="53"/>
      <c r="D3144" s="53"/>
    </row>
    <row r="3145" spans="1:4" s="12" customFormat="1" x14ac:dyDescent="0.2">
      <c r="A3145" s="53"/>
      <c r="B3145" s="53"/>
      <c r="C3145" s="53"/>
      <c r="D3145" s="53"/>
    </row>
    <row r="3146" spans="1:4" s="12" customFormat="1" x14ac:dyDescent="0.2">
      <c r="A3146" s="53"/>
      <c r="B3146" s="53"/>
      <c r="C3146" s="53"/>
      <c r="D3146" s="53"/>
    </row>
    <row r="3147" spans="1:4" s="12" customFormat="1" x14ac:dyDescent="0.2">
      <c r="A3147" s="53"/>
      <c r="B3147" s="53"/>
      <c r="C3147" s="53"/>
      <c r="D3147" s="53"/>
    </row>
    <row r="3148" spans="1:4" s="12" customFormat="1" x14ac:dyDescent="0.2">
      <c r="A3148" s="53"/>
      <c r="B3148" s="53"/>
      <c r="C3148" s="53"/>
      <c r="D3148" s="53"/>
    </row>
    <row r="3149" spans="1:4" s="12" customFormat="1" x14ac:dyDescent="0.2">
      <c r="A3149" s="53"/>
      <c r="B3149" s="53"/>
      <c r="C3149" s="53"/>
      <c r="D3149" s="53"/>
    </row>
    <row r="3150" spans="1:4" s="12" customFormat="1" x14ac:dyDescent="0.2">
      <c r="A3150" s="53"/>
      <c r="B3150" s="53"/>
      <c r="C3150" s="53"/>
      <c r="D3150" s="53"/>
    </row>
    <row r="3151" spans="1:4" s="12" customFormat="1" x14ac:dyDescent="0.2">
      <c r="A3151" s="53"/>
      <c r="B3151" s="53"/>
      <c r="C3151" s="53"/>
      <c r="D3151" s="53"/>
    </row>
    <row r="3152" spans="1:4" s="12" customFormat="1" x14ac:dyDescent="0.2">
      <c r="A3152" s="53"/>
      <c r="B3152" s="53"/>
      <c r="C3152" s="53"/>
      <c r="D3152" s="53"/>
    </row>
    <row r="3153" spans="1:4" s="12" customFormat="1" x14ac:dyDescent="0.2">
      <c r="A3153" s="53"/>
      <c r="B3153" s="53"/>
      <c r="C3153" s="53"/>
      <c r="D3153" s="53"/>
    </row>
    <row r="3154" spans="1:4" s="12" customFormat="1" x14ac:dyDescent="0.2">
      <c r="A3154" s="53"/>
      <c r="B3154" s="53"/>
      <c r="C3154" s="53"/>
      <c r="D3154" s="53"/>
    </row>
    <row r="3155" spans="1:4" s="12" customFormat="1" x14ac:dyDescent="0.2">
      <c r="A3155" s="53"/>
      <c r="B3155" s="53"/>
      <c r="C3155" s="53"/>
      <c r="D3155" s="53"/>
    </row>
    <row r="3156" spans="1:4" s="12" customFormat="1" x14ac:dyDescent="0.2">
      <c r="A3156" s="53"/>
      <c r="B3156" s="53"/>
      <c r="C3156" s="53"/>
      <c r="D3156" s="53"/>
    </row>
    <row r="3157" spans="1:4" s="12" customFormat="1" x14ac:dyDescent="0.2">
      <c r="A3157" s="53"/>
      <c r="B3157" s="53"/>
      <c r="C3157" s="53"/>
      <c r="D3157" s="53"/>
    </row>
    <row r="3158" spans="1:4" s="12" customFormat="1" x14ac:dyDescent="0.2">
      <c r="A3158" s="53"/>
      <c r="B3158" s="53"/>
      <c r="C3158" s="53"/>
      <c r="D3158" s="53"/>
    </row>
    <row r="3159" spans="1:4" s="12" customFormat="1" x14ac:dyDescent="0.2">
      <c r="A3159" s="53"/>
      <c r="B3159" s="53"/>
      <c r="C3159" s="53"/>
      <c r="D3159" s="53"/>
    </row>
    <row r="3160" spans="1:4" s="12" customFormat="1" x14ac:dyDescent="0.2">
      <c r="A3160" s="53"/>
      <c r="B3160" s="53"/>
      <c r="C3160" s="53"/>
      <c r="D3160" s="53"/>
    </row>
    <row r="3161" spans="1:4" s="12" customFormat="1" x14ac:dyDescent="0.2">
      <c r="A3161" s="53"/>
      <c r="B3161" s="53"/>
      <c r="C3161" s="53"/>
      <c r="D3161" s="53"/>
    </row>
    <row r="3162" spans="1:4" s="12" customFormat="1" x14ac:dyDescent="0.2">
      <c r="A3162" s="53"/>
      <c r="B3162" s="53"/>
      <c r="C3162" s="53"/>
      <c r="D3162" s="53"/>
    </row>
    <row r="3163" spans="1:4" s="12" customFormat="1" x14ac:dyDescent="0.2">
      <c r="A3163" s="53"/>
      <c r="B3163" s="53"/>
      <c r="C3163" s="53"/>
      <c r="D3163" s="53"/>
    </row>
    <row r="3164" spans="1:4" s="12" customFormat="1" x14ac:dyDescent="0.2">
      <c r="A3164" s="53"/>
      <c r="B3164" s="53"/>
      <c r="C3164" s="53"/>
      <c r="D3164" s="53"/>
    </row>
    <row r="3165" spans="1:4" s="12" customFormat="1" x14ac:dyDescent="0.2">
      <c r="A3165" s="53"/>
      <c r="B3165" s="53"/>
      <c r="C3165" s="53"/>
      <c r="D3165" s="53"/>
    </row>
    <row r="3166" spans="1:4" s="12" customFormat="1" x14ac:dyDescent="0.2">
      <c r="A3166" s="53"/>
      <c r="B3166" s="53"/>
      <c r="C3166" s="53"/>
      <c r="D3166" s="53"/>
    </row>
    <row r="3167" spans="1:4" s="12" customFormat="1" x14ac:dyDescent="0.2">
      <c r="A3167" s="53"/>
      <c r="B3167" s="53"/>
      <c r="C3167" s="53"/>
      <c r="D3167" s="53"/>
    </row>
    <row r="3168" spans="1:4" s="12" customFormat="1" x14ac:dyDescent="0.2">
      <c r="A3168" s="53"/>
      <c r="B3168" s="53"/>
      <c r="C3168" s="53"/>
      <c r="D3168" s="53"/>
    </row>
    <row r="3169" spans="1:4" s="12" customFormat="1" x14ac:dyDescent="0.2">
      <c r="A3169" s="53"/>
      <c r="B3169" s="53"/>
      <c r="C3169" s="53"/>
      <c r="D3169" s="53"/>
    </row>
    <row r="3170" spans="1:4" s="12" customFormat="1" x14ac:dyDescent="0.2">
      <c r="A3170" s="53"/>
      <c r="B3170" s="53"/>
      <c r="C3170" s="53"/>
      <c r="D3170" s="53"/>
    </row>
    <row r="3171" spans="1:4" s="12" customFormat="1" x14ac:dyDescent="0.2">
      <c r="A3171" s="53"/>
      <c r="B3171" s="53"/>
      <c r="C3171" s="53"/>
      <c r="D3171" s="53"/>
    </row>
    <row r="3172" spans="1:4" s="12" customFormat="1" x14ac:dyDescent="0.2">
      <c r="A3172" s="53"/>
      <c r="B3172" s="53"/>
      <c r="C3172" s="53"/>
      <c r="D3172" s="53"/>
    </row>
    <row r="3173" spans="1:4" s="12" customFormat="1" x14ac:dyDescent="0.2">
      <c r="A3173" s="53"/>
      <c r="B3173" s="53"/>
      <c r="C3173" s="53"/>
      <c r="D3173" s="53"/>
    </row>
    <row r="3174" spans="1:4" s="12" customFormat="1" x14ac:dyDescent="0.2">
      <c r="A3174" s="53"/>
      <c r="B3174" s="53"/>
      <c r="C3174" s="53"/>
      <c r="D3174" s="53"/>
    </row>
    <row r="3175" spans="1:4" s="12" customFormat="1" x14ac:dyDescent="0.2">
      <c r="A3175" s="53"/>
      <c r="B3175" s="53"/>
      <c r="C3175" s="53"/>
      <c r="D3175" s="53"/>
    </row>
    <row r="3176" spans="1:4" s="12" customFormat="1" x14ac:dyDescent="0.2">
      <c r="A3176" s="53"/>
      <c r="B3176" s="53"/>
      <c r="C3176" s="53"/>
      <c r="D3176" s="53"/>
    </row>
    <row r="3177" spans="1:4" s="12" customFormat="1" x14ac:dyDescent="0.2">
      <c r="A3177" s="53"/>
      <c r="B3177" s="53"/>
      <c r="C3177" s="53"/>
      <c r="D3177" s="53"/>
    </row>
    <row r="3178" spans="1:4" s="12" customFormat="1" x14ac:dyDescent="0.2">
      <c r="A3178" s="53"/>
      <c r="B3178" s="53"/>
      <c r="C3178" s="53"/>
      <c r="D3178" s="53"/>
    </row>
    <row r="3179" spans="1:4" s="12" customFormat="1" x14ac:dyDescent="0.2">
      <c r="A3179" s="53"/>
      <c r="B3179" s="53"/>
      <c r="C3179" s="53"/>
      <c r="D3179" s="53"/>
    </row>
    <row r="3180" spans="1:4" s="12" customFormat="1" x14ac:dyDescent="0.2">
      <c r="A3180" s="53"/>
      <c r="B3180" s="53"/>
      <c r="C3180" s="53"/>
      <c r="D3180" s="53"/>
    </row>
    <row r="3181" spans="1:4" s="12" customFormat="1" x14ac:dyDescent="0.2">
      <c r="A3181" s="53"/>
      <c r="B3181" s="53"/>
      <c r="C3181" s="53"/>
      <c r="D3181" s="53"/>
    </row>
    <row r="3182" spans="1:4" s="12" customFormat="1" x14ac:dyDescent="0.2">
      <c r="A3182" s="53"/>
      <c r="B3182" s="53"/>
      <c r="C3182" s="53"/>
      <c r="D3182" s="53"/>
    </row>
    <row r="3183" spans="1:4" s="12" customFormat="1" x14ac:dyDescent="0.2">
      <c r="A3183" s="53"/>
      <c r="B3183" s="53"/>
      <c r="C3183" s="53"/>
      <c r="D3183" s="53"/>
    </row>
    <row r="3184" spans="1:4" s="12" customFormat="1" x14ac:dyDescent="0.2">
      <c r="A3184" s="53"/>
      <c r="B3184" s="53"/>
      <c r="C3184" s="53"/>
      <c r="D3184" s="53"/>
    </row>
    <row r="3185" spans="1:4" s="12" customFormat="1" x14ac:dyDescent="0.2">
      <c r="A3185" s="53"/>
      <c r="B3185" s="53"/>
      <c r="C3185" s="53"/>
      <c r="D3185" s="53"/>
    </row>
    <row r="3186" spans="1:4" s="12" customFormat="1" x14ac:dyDescent="0.2">
      <c r="A3186" s="53"/>
      <c r="B3186" s="53"/>
      <c r="C3186" s="53"/>
      <c r="D3186" s="53"/>
    </row>
    <row r="3187" spans="1:4" s="12" customFormat="1" x14ac:dyDescent="0.2">
      <c r="A3187" s="53"/>
      <c r="B3187" s="53"/>
      <c r="C3187" s="53"/>
      <c r="D3187" s="53"/>
    </row>
    <row r="3188" spans="1:4" s="12" customFormat="1" x14ac:dyDescent="0.2">
      <c r="A3188" s="53"/>
      <c r="B3188" s="53"/>
      <c r="C3188" s="53"/>
      <c r="D3188" s="53"/>
    </row>
    <row r="3189" spans="1:4" s="12" customFormat="1" x14ac:dyDescent="0.2">
      <c r="A3189" s="53"/>
      <c r="B3189" s="53"/>
      <c r="C3189" s="53"/>
      <c r="D3189" s="53"/>
    </row>
    <row r="3190" spans="1:4" s="12" customFormat="1" x14ac:dyDescent="0.2">
      <c r="A3190" s="53"/>
      <c r="B3190" s="53"/>
      <c r="C3190" s="53"/>
      <c r="D3190" s="53"/>
    </row>
    <row r="3191" spans="1:4" s="12" customFormat="1" x14ac:dyDescent="0.2">
      <c r="A3191" s="53"/>
      <c r="B3191" s="53"/>
      <c r="C3191" s="53"/>
      <c r="D3191" s="53"/>
    </row>
    <row r="3192" spans="1:4" s="12" customFormat="1" x14ac:dyDescent="0.2">
      <c r="A3192" s="53"/>
      <c r="B3192" s="53"/>
      <c r="C3192" s="53"/>
      <c r="D3192" s="53"/>
    </row>
    <row r="3193" spans="1:4" s="12" customFormat="1" x14ac:dyDescent="0.2">
      <c r="A3193" s="53"/>
      <c r="B3193" s="53"/>
      <c r="C3193" s="53"/>
      <c r="D3193" s="53"/>
    </row>
    <row r="3194" spans="1:4" s="12" customFormat="1" x14ac:dyDescent="0.2">
      <c r="A3194" s="53"/>
      <c r="B3194" s="53"/>
      <c r="C3194" s="53"/>
      <c r="D3194" s="53"/>
    </row>
    <row r="3195" spans="1:4" s="12" customFormat="1" x14ac:dyDescent="0.2">
      <c r="A3195" s="53"/>
      <c r="B3195" s="53"/>
      <c r="C3195" s="53"/>
      <c r="D3195" s="53"/>
    </row>
    <row r="3196" spans="1:4" s="12" customFormat="1" x14ac:dyDescent="0.2">
      <c r="A3196" s="53"/>
      <c r="B3196" s="53"/>
      <c r="C3196" s="53"/>
      <c r="D3196" s="53"/>
    </row>
    <row r="3197" spans="1:4" s="12" customFormat="1" x14ac:dyDescent="0.2">
      <c r="A3197" s="53"/>
      <c r="B3197" s="53"/>
      <c r="C3197" s="53"/>
      <c r="D3197" s="53"/>
    </row>
    <row r="3198" spans="1:4" s="12" customFormat="1" x14ac:dyDescent="0.2">
      <c r="A3198" s="53"/>
      <c r="B3198" s="53"/>
      <c r="C3198" s="53"/>
      <c r="D3198" s="53"/>
    </row>
    <row r="3199" spans="1:4" s="12" customFormat="1" x14ac:dyDescent="0.2">
      <c r="A3199" s="53"/>
      <c r="B3199" s="53"/>
      <c r="C3199" s="53"/>
      <c r="D3199" s="53"/>
    </row>
    <row r="3200" spans="1:4" s="12" customFormat="1" x14ac:dyDescent="0.2">
      <c r="A3200" s="53"/>
      <c r="B3200" s="53"/>
      <c r="C3200" s="53"/>
      <c r="D3200" s="53"/>
    </row>
    <row r="3201" spans="1:4" s="12" customFormat="1" x14ac:dyDescent="0.2">
      <c r="A3201" s="53"/>
      <c r="B3201" s="53"/>
      <c r="C3201" s="53"/>
      <c r="D3201" s="53"/>
    </row>
    <row r="3202" spans="1:4" s="12" customFormat="1" x14ac:dyDescent="0.2">
      <c r="A3202" s="53"/>
      <c r="B3202" s="53"/>
      <c r="C3202" s="53"/>
      <c r="D3202" s="53"/>
    </row>
    <row r="3203" spans="1:4" s="12" customFormat="1" x14ac:dyDescent="0.2">
      <c r="A3203" s="53"/>
      <c r="B3203" s="53"/>
      <c r="C3203" s="53"/>
      <c r="D3203" s="53"/>
    </row>
    <row r="3204" spans="1:4" s="12" customFormat="1" x14ac:dyDescent="0.2">
      <c r="A3204" s="53"/>
      <c r="B3204" s="53"/>
      <c r="C3204" s="53"/>
      <c r="D3204" s="53"/>
    </row>
    <row r="3205" spans="1:4" s="12" customFormat="1" x14ac:dyDescent="0.2">
      <c r="A3205" s="53"/>
      <c r="B3205" s="53"/>
      <c r="C3205" s="53"/>
      <c r="D3205" s="53"/>
    </row>
    <row r="3206" spans="1:4" s="12" customFormat="1" x14ac:dyDescent="0.2">
      <c r="A3206" s="53"/>
      <c r="B3206" s="53"/>
      <c r="C3206" s="53"/>
      <c r="D3206" s="53"/>
    </row>
    <row r="3207" spans="1:4" s="12" customFormat="1" x14ac:dyDescent="0.2">
      <c r="A3207" s="53"/>
      <c r="B3207" s="53"/>
      <c r="C3207" s="53"/>
      <c r="D3207" s="53"/>
    </row>
    <row r="3208" spans="1:4" s="12" customFormat="1" x14ac:dyDescent="0.2">
      <c r="A3208" s="53"/>
      <c r="B3208" s="53"/>
      <c r="C3208" s="53"/>
      <c r="D3208" s="53"/>
    </row>
    <row r="3209" spans="1:4" s="12" customFormat="1" x14ac:dyDescent="0.2">
      <c r="A3209" s="53"/>
      <c r="B3209" s="53"/>
      <c r="C3209" s="53"/>
      <c r="D3209" s="53"/>
    </row>
    <row r="3210" spans="1:4" s="12" customFormat="1" x14ac:dyDescent="0.2">
      <c r="A3210" s="53"/>
      <c r="B3210" s="53"/>
      <c r="C3210" s="53"/>
      <c r="D3210" s="53"/>
    </row>
    <row r="3211" spans="1:4" s="12" customFormat="1" x14ac:dyDescent="0.2">
      <c r="A3211" s="53"/>
      <c r="B3211" s="53"/>
      <c r="C3211" s="53"/>
      <c r="D3211" s="53"/>
    </row>
    <row r="3212" spans="1:4" s="12" customFormat="1" x14ac:dyDescent="0.2">
      <c r="A3212" s="53"/>
      <c r="B3212" s="53"/>
      <c r="C3212" s="53"/>
      <c r="D3212" s="53"/>
    </row>
    <row r="3213" spans="1:4" s="12" customFormat="1" x14ac:dyDescent="0.2">
      <c r="A3213" s="53"/>
      <c r="B3213" s="53"/>
      <c r="C3213" s="53"/>
      <c r="D3213" s="53"/>
    </row>
    <row r="3214" spans="1:4" s="12" customFormat="1" x14ac:dyDescent="0.2">
      <c r="A3214" s="53"/>
      <c r="B3214" s="53"/>
      <c r="C3214" s="53"/>
      <c r="D3214" s="53"/>
    </row>
    <row r="3215" spans="1:4" s="12" customFormat="1" x14ac:dyDescent="0.2">
      <c r="A3215" s="53"/>
      <c r="B3215" s="53"/>
      <c r="C3215" s="53"/>
      <c r="D3215" s="53"/>
    </row>
    <row r="3216" spans="1:4" s="12" customFormat="1" x14ac:dyDescent="0.2">
      <c r="A3216" s="53"/>
      <c r="B3216" s="53"/>
      <c r="C3216" s="53"/>
      <c r="D3216" s="53"/>
    </row>
    <row r="3217" spans="1:4" s="12" customFormat="1" x14ac:dyDescent="0.2">
      <c r="A3217" s="53"/>
      <c r="B3217" s="53"/>
      <c r="C3217" s="53"/>
      <c r="D3217" s="53"/>
    </row>
    <row r="3218" spans="1:4" s="12" customFormat="1" x14ac:dyDescent="0.2">
      <c r="A3218" s="53"/>
      <c r="B3218" s="53"/>
      <c r="C3218" s="53"/>
      <c r="D3218" s="53"/>
    </row>
    <row r="3219" spans="1:4" s="12" customFormat="1" x14ac:dyDescent="0.2">
      <c r="A3219" s="53"/>
      <c r="B3219" s="53"/>
      <c r="C3219" s="53"/>
      <c r="D3219" s="53"/>
    </row>
    <row r="3220" spans="1:4" s="12" customFormat="1" x14ac:dyDescent="0.2">
      <c r="A3220" s="53"/>
      <c r="B3220" s="53"/>
      <c r="C3220" s="53"/>
      <c r="D3220" s="53"/>
    </row>
    <row r="3221" spans="1:4" s="12" customFormat="1" x14ac:dyDescent="0.2">
      <c r="A3221" s="53"/>
      <c r="B3221" s="53"/>
      <c r="C3221" s="53"/>
      <c r="D3221" s="53"/>
    </row>
    <row r="3222" spans="1:4" s="12" customFormat="1" x14ac:dyDescent="0.2">
      <c r="A3222" s="53"/>
      <c r="B3222" s="53"/>
      <c r="C3222" s="53"/>
      <c r="D3222" s="53"/>
    </row>
    <row r="3223" spans="1:4" s="12" customFormat="1" x14ac:dyDescent="0.2">
      <c r="A3223" s="53"/>
      <c r="B3223" s="53"/>
      <c r="C3223" s="53"/>
      <c r="D3223" s="53"/>
    </row>
    <row r="3224" spans="1:4" s="12" customFormat="1" x14ac:dyDescent="0.2">
      <c r="A3224" s="53"/>
      <c r="B3224" s="53"/>
      <c r="C3224" s="53"/>
      <c r="D3224" s="53"/>
    </row>
    <row r="3225" spans="1:4" s="12" customFormat="1" x14ac:dyDescent="0.2">
      <c r="A3225" s="53"/>
      <c r="B3225" s="53"/>
      <c r="C3225" s="53"/>
      <c r="D3225" s="53"/>
    </row>
    <row r="3226" spans="1:4" s="12" customFormat="1" x14ac:dyDescent="0.2">
      <c r="A3226" s="53"/>
      <c r="B3226" s="53"/>
      <c r="C3226" s="53"/>
      <c r="D3226" s="53"/>
    </row>
    <row r="3227" spans="1:4" s="12" customFormat="1" x14ac:dyDescent="0.2">
      <c r="A3227" s="53"/>
      <c r="B3227" s="53"/>
      <c r="C3227" s="53"/>
      <c r="D3227" s="53"/>
    </row>
    <row r="3228" spans="1:4" s="12" customFormat="1" x14ac:dyDescent="0.2">
      <c r="A3228" s="53"/>
      <c r="B3228" s="53"/>
      <c r="C3228" s="53"/>
      <c r="D3228" s="53"/>
    </row>
    <row r="3229" spans="1:4" s="12" customFormat="1" x14ac:dyDescent="0.2">
      <c r="A3229" s="53"/>
      <c r="B3229" s="53"/>
      <c r="C3229" s="53"/>
      <c r="D3229" s="53"/>
    </row>
    <row r="3230" spans="1:4" s="12" customFormat="1" x14ac:dyDescent="0.2">
      <c r="A3230" s="53"/>
      <c r="B3230" s="53"/>
      <c r="C3230" s="53"/>
      <c r="D3230" s="53"/>
    </row>
    <row r="3231" spans="1:4" s="12" customFormat="1" x14ac:dyDescent="0.2">
      <c r="A3231" s="53"/>
      <c r="B3231" s="53"/>
      <c r="C3231" s="53"/>
      <c r="D3231" s="53"/>
    </row>
    <row r="3232" spans="1:4" s="12" customFormat="1" x14ac:dyDescent="0.2">
      <c r="A3232" s="53"/>
      <c r="B3232" s="53"/>
      <c r="C3232" s="53"/>
      <c r="D3232" s="53"/>
    </row>
    <row r="3233" spans="1:4" s="12" customFormat="1" x14ac:dyDescent="0.2">
      <c r="A3233" s="53"/>
      <c r="B3233" s="53"/>
      <c r="C3233" s="53"/>
      <c r="D3233" s="53"/>
    </row>
    <row r="3234" spans="1:4" s="12" customFormat="1" x14ac:dyDescent="0.2">
      <c r="A3234" s="53"/>
      <c r="B3234" s="53"/>
      <c r="C3234" s="53"/>
      <c r="D3234" s="53"/>
    </row>
    <row r="3235" spans="1:4" s="12" customFormat="1" x14ac:dyDescent="0.2">
      <c r="A3235" s="53"/>
      <c r="B3235" s="53"/>
      <c r="C3235" s="53"/>
      <c r="D3235" s="53"/>
    </row>
    <row r="3236" spans="1:4" s="12" customFormat="1" x14ac:dyDescent="0.2">
      <c r="A3236" s="53"/>
      <c r="B3236" s="53"/>
      <c r="C3236" s="53"/>
      <c r="D3236" s="53"/>
    </row>
    <row r="3237" spans="1:4" s="12" customFormat="1" x14ac:dyDescent="0.2">
      <c r="A3237" s="53"/>
      <c r="B3237" s="53"/>
      <c r="C3237" s="53"/>
      <c r="D3237" s="53"/>
    </row>
    <row r="3238" spans="1:4" s="12" customFormat="1" x14ac:dyDescent="0.2">
      <c r="A3238" s="53"/>
      <c r="B3238" s="53"/>
      <c r="C3238" s="53"/>
      <c r="D3238" s="53"/>
    </row>
    <row r="3239" spans="1:4" s="12" customFormat="1" x14ac:dyDescent="0.2">
      <c r="A3239" s="53"/>
      <c r="B3239" s="53"/>
      <c r="C3239" s="53"/>
      <c r="D3239" s="53"/>
    </row>
    <row r="3240" spans="1:4" s="12" customFormat="1" x14ac:dyDescent="0.2">
      <c r="A3240" s="53"/>
      <c r="B3240" s="53"/>
      <c r="C3240" s="53"/>
      <c r="D3240" s="53"/>
    </row>
    <row r="3241" spans="1:4" s="12" customFormat="1" x14ac:dyDescent="0.2">
      <c r="A3241" s="53"/>
      <c r="B3241" s="53"/>
      <c r="C3241" s="53"/>
      <c r="D3241" s="53"/>
    </row>
    <row r="3242" spans="1:4" s="12" customFormat="1" x14ac:dyDescent="0.2">
      <c r="A3242" s="53"/>
      <c r="B3242" s="53"/>
      <c r="C3242" s="53"/>
      <c r="D3242" s="53"/>
    </row>
    <row r="3243" spans="1:4" s="12" customFormat="1" x14ac:dyDescent="0.2">
      <c r="A3243" s="53"/>
      <c r="B3243" s="53"/>
      <c r="C3243" s="53"/>
      <c r="D3243" s="53"/>
    </row>
    <row r="3244" spans="1:4" s="12" customFormat="1" x14ac:dyDescent="0.2">
      <c r="A3244" s="53"/>
      <c r="B3244" s="53"/>
      <c r="C3244" s="53"/>
      <c r="D3244" s="53"/>
    </row>
    <row r="3245" spans="1:4" s="12" customFormat="1" x14ac:dyDescent="0.2">
      <c r="A3245" s="53"/>
      <c r="B3245" s="53"/>
      <c r="C3245" s="53"/>
      <c r="D3245" s="53"/>
    </row>
    <row r="3246" spans="1:4" s="12" customFormat="1" x14ac:dyDescent="0.2">
      <c r="A3246" s="53"/>
      <c r="B3246" s="53"/>
      <c r="C3246" s="53"/>
      <c r="D3246" s="53"/>
    </row>
    <row r="3247" spans="1:4" s="12" customFormat="1" x14ac:dyDescent="0.2">
      <c r="A3247" s="53"/>
      <c r="B3247" s="53"/>
      <c r="C3247" s="53"/>
      <c r="D3247" s="53"/>
    </row>
    <row r="3248" spans="1:4" s="12" customFormat="1" x14ac:dyDescent="0.2">
      <c r="A3248" s="53"/>
      <c r="B3248" s="53"/>
      <c r="C3248" s="53"/>
      <c r="D3248" s="53"/>
    </row>
    <row r="3249" spans="1:4" s="12" customFormat="1" x14ac:dyDescent="0.2">
      <c r="A3249" s="53"/>
      <c r="B3249" s="53"/>
      <c r="C3249" s="53"/>
      <c r="D3249" s="53"/>
    </row>
    <row r="3250" spans="1:4" s="12" customFormat="1" x14ac:dyDescent="0.2">
      <c r="A3250" s="53"/>
      <c r="B3250" s="53"/>
      <c r="C3250" s="53"/>
      <c r="D3250" s="53"/>
    </row>
    <row r="3251" spans="1:4" s="12" customFormat="1" x14ac:dyDescent="0.2">
      <c r="A3251" s="53"/>
      <c r="B3251" s="53"/>
      <c r="C3251" s="53"/>
      <c r="D3251" s="53"/>
    </row>
    <row r="3252" spans="1:4" s="12" customFormat="1" x14ac:dyDescent="0.2">
      <c r="A3252" s="53"/>
      <c r="B3252" s="53"/>
      <c r="C3252" s="53"/>
      <c r="D3252" s="53"/>
    </row>
    <row r="3253" spans="1:4" s="12" customFormat="1" x14ac:dyDescent="0.2">
      <c r="A3253" s="53"/>
      <c r="B3253" s="53"/>
      <c r="C3253" s="53"/>
      <c r="D3253" s="53"/>
    </row>
    <row r="3254" spans="1:4" s="12" customFormat="1" x14ac:dyDescent="0.2">
      <c r="A3254" s="53"/>
      <c r="B3254" s="53"/>
      <c r="C3254" s="53"/>
      <c r="D3254" s="53"/>
    </row>
    <row r="3255" spans="1:4" s="12" customFormat="1" x14ac:dyDescent="0.2">
      <c r="A3255" s="53"/>
      <c r="B3255" s="53"/>
      <c r="C3255" s="53"/>
      <c r="D3255" s="53"/>
    </row>
    <row r="3256" spans="1:4" s="12" customFormat="1" x14ac:dyDescent="0.2">
      <c r="A3256" s="53"/>
      <c r="B3256" s="53"/>
      <c r="C3256" s="53"/>
      <c r="D3256" s="53"/>
    </row>
    <row r="3257" spans="1:4" s="12" customFormat="1" x14ac:dyDescent="0.2">
      <c r="A3257" s="53"/>
      <c r="B3257" s="53"/>
      <c r="C3257" s="53"/>
      <c r="D3257" s="53"/>
    </row>
    <row r="3258" spans="1:4" s="12" customFormat="1" x14ac:dyDescent="0.2">
      <c r="A3258" s="53"/>
      <c r="B3258" s="53"/>
      <c r="C3258" s="53"/>
      <c r="D3258" s="53"/>
    </row>
    <row r="3259" spans="1:4" s="12" customFormat="1" x14ac:dyDescent="0.2">
      <c r="A3259" s="53"/>
      <c r="B3259" s="53"/>
      <c r="C3259" s="53"/>
      <c r="D3259" s="53"/>
    </row>
    <row r="3260" spans="1:4" s="12" customFormat="1" x14ac:dyDescent="0.2">
      <c r="A3260" s="53"/>
      <c r="B3260" s="53"/>
      <c r="C3260" s="53"/>
      <c r="D3260" s="53"/>
    </row>
    <row r="3261" spans="1:4" s="12" customFormat="1" x14ac:dyDescent="0.2">
      <c r="A3261" s="53"/>
      <c r="B3261" s="53"/>
      <c r="C3261" s="53"/>
      <c r="D3261" s="53"/>
    </row>
    <row r="3262" spans="1:4" s="12" customFormat="1" x14ac:dyDescent="0.2">
      <c r="A3262" s="53"/>
      <c r="B3262" s="53"/>
      <c r="C3262" s="53"/>
      <c r="D3262" s="53"/>
    </row>
    <row r="3263" spans="1:4" s="12" customFormat="1" x14ac:dyDescent="0.2">
      <c r="A3263" s="53"/>
      <c r="B3263" s="53"/>
      <c r="C3263" s="53"/>
      <c r="D3263" s="53"/>
    </row>
    <row r="3264" spans="1:4" s="12" customFormat="1" x14ac:dyDescent="0.2">
      <c r="A3264" s="53"/>
      <c r="B3264" s="53"/>
      <c r="C3264" s="53"/>
      <c r="D3264" s="53"/>
    </row>
    <row r="3265" spans="1:4" s="12" customFormat="1" x14ac:dyDescent="0.2">
      <c r="A3265" s="53"/>
      <c r="B3265" s="53"/>
      <c r="C3265" s="53"/>
      <c r="D3265" s="53"/>
    </row>
    <row r="3266" spans="1:4" s="12" customFormat="1" x14ac:dyDescent="0.2">
      <c r="A3266" s="53"/>
      <c r="B3266" s="53"/>
      <c r="C3266" s="53"/>
      <c r="D3266" s="53"/>
    </row>
    <row r="3267" spans="1:4" s="12" customFormat="1" x14ac:dyDescent="0.2">
      <c r="A3267" s="53"/>
      <c r="B3267" s="53"/>
      <c r="C3267" s="53"/>
      <c r="D3267" s="53"/>
    </row>
    <row r="3268" spans="1:4" s="12" customFormat="1" x14ac:dyDescent="0.2">
      <c r="A3268" s="53"/>
      <c r="B3268" s="53"/>
      <c r="C3268" s="53"/>
      <c r="D3268" s="53"/>
    </row>
    <row r="3269" spans="1:4" s="12" customFormat="1" x14ac:dyDescent="0.2">
      <c r="A3269" s="53"/>
      <c r="B3269" s="53"/>
      <c r="C3269" s="53"/>
      <c r="D3269" s="53"/>
    </row>
    <row r="3270" spans="1:4" s="12" customFormat="1" x14ac:dyDescent="0.2">
      <c r="A3270" s="53"/>
      <c r="B3270" s="53"/>
      <c r="C3270" s="53"/>
      <c r="D3270" s="53"/>
    </row>
    <row r="3271" spans="1:4" s="12" customFormat="1" x14ac:dyDescent="0.2">
      <c r="A3271" s="53"/>
      <c r="B3271" s="53"/>
      <c r="C3271" s="53"/>
      <c r="D3271" s="53"/>
    </row>
    <row r="3272" spans="1:4" s="12" customFormat="1" x14ac:dyDescent="0.2">
      <c r="A3272" s="53"/>
      <c r="B3272" s="53"/>
      <c r="C3272" s="53"/>
      <c r="D3272" s="53"/>
    </row>
    <row r="3273" spans="1:4" s="12" customFormat="1" x14ac:dyDescent="0.2">
      <c r="A3273" s="53"/>
      <c r="B3273" s="53"/>
      <c r="C3273" s="53"/>
      <c r="D3273" s="53"/>
    </row>
    <row r="3274" spans="1:4" s="12" customFormat="1" x14ac:dyDescent="0.2">
      <c r="A3274" s="53"/>
      <c r="B3274" s="53"/>
      <c r="C3274" s="53"/>
      <c r="D3274" s="53"/>
    </row>
    <row r="3275" spans="1:4" s="12" customFormat="1" x14ac:dyDescent="0.2">
      <c r="A3275" s="53"/>
      <c r="B3275" s="53"/>
      <c r="C3275" s="53"/>
      <c r="D3275" s="53"/>
    </row>
    <row r="3276" spans="1:4" s="12" customFormat="1" x14ac:dyDescent="0.2">
      <c r="A3276" s="53"/>
      <c r="B3276" s="53"/>
      <c r="C3276" s="53"/>
      <c r="D3276" s="53"/>
    </row>
    <row r="3277" spans="1:4" s="12" customFormat="1" x14ac:dyDescent="0.2">
      <c r="A3277" s="53"/>
      <c r="B3277" s="53"/>
      <c r="C3277" s="53"/>
      <c r="D3277" s="53"/>
    </row>
    <row r="3278" spans="1:4" s="12" customFormat="1" x14ac:dyDescent="0.2">
      <c r="A3278" s="53"/>
      <c r="B3278" s="53"/>
      <c r="C3278" s="53"/>
      <c r="D3278" s="53"/>
    </row>
    <row r="3279" spans="1:4" s="12" customFormat="1" x14ac:dyDescent="0.2">
      <c r="A3279" s="53"/>
      <c r="B3279" s="53"/>
      <c r="C3279" s="53"/>
      <c r="D3279" s="53"/>
    </row>
    <row r="3280" spans="1:4" s="12" customFormat="1" x14ac:dyDescent="0.2">
      <c r="A3280" s="53"/>
      <c r="B3280" s="53"/>
      <c r="C3280" s="53"/>
      <c r="D3280" s="53"/>
    </row>
    <row r="3281" spans="1:4" s="12" customFormat="1" x14ac:dyDescent="0.2">
      <c r="A3281" s="53"/>
      <c r="B3281" s="53"/>
      <c r="C3281" s="53"/>
      <c r="D3281" s="53"/>
    </row>
    <row r="3282" spans="1:4" s="12" customFormat="1" x14ac:dyDescent="0.2">
      <c r="A3282" s="53"/>
      <c r="B3282" s="53"/>
      <c r="C3282" s="53"/>
      <c r="D3282" s="53"/>
    </row>
    <row r="3283" spans="1:4" s="12" customFormat="1" x14ac:dyDescent="0.2">
      <c r="A3283" s="53"/>
      <c r="B3283" s="53"/>
      <c r="C3283" s="53"/>
      <c r="D3283" s="53"/>
    </row>
    <row r="3284" spans="1:4" s="12" customFormat="1" x14ac:dyDescent="0.2">
      <c r="A3284" s="53"/>
      <c r="B3284" s="53"/>
      <c r="C3284" s="53"/>
      <c r="D3284" s="53"/>
    </row>
    <row r="3285" spans="1:4" s="12" customFormat="1" x14ac:dyDescent="0.2">
      <c r="A3285" s="53"/>
      <c r="B3285" s="53"/>
      <c r="C3285" s="53"/>
      <c r="D3285" s="53"/>
    </row>
    <row r="3286" spans="1:4" s="12" customFormat="1" x14ac:dyDescent="0.2">
      <c r="A3286" s="53"/>
      <c r="B3286" s="53"/>
      <c r="C3286" s="53"/>
      <c r="D3286" s="53"/>
    </row>
    <row r="3287" spans="1:4" s="12" customFormat="1" x14ac:dyDescent="0.2">
      <c r="A3287" s="53"/>
      <c r="B3287" s="53"/>
      <c r="C3287" s="53"/>
      <c r="D3287" s="53"/>
    </row>
    <row r="3288" spans="1:4" s="12" customFormat="1" x14ac:dyDescent="0.2">
      <c r="A3288" s="53"/>
      <c r="B3288" s="53"/>
      <c r="C3288" s="53"/>
      <c r="D3288" s="53"/>
    </row>
    <row r="3289" spans="1:4" s="12" customFormat="1" x14ac:dyDescent="0.2">
      <c r="A3289" s="53"/>
      <c r="B3289" s="53"/>
      <c r="C3289" s="53"/>
      <c r="D3289" s="53"/>
    </row>
    <row r="3290" spans="1:4" s="12" customFormat="1" x14ac:dyDescent="0.2">
      <c r="A3290" s="53"/>
      <c r="B3290" s="53"/>
      <c r="C3290" s="53"/>
      <c r="D3290" s="53"/>
    </row>
    <row r="3291" spans="1:4" s="12" customFormat="1" x14ac:dyDescent="0.2">
      <c r="A3291" s="53"/>
      <c r="B3291" s="53"/>
      <c r="C3291" s="53"/>
      <c r="D3291" s="53"/>
    </row>
    <row r="3292" spans="1:4" s="12" customFormat="1" x14ac:dyDescent="0.2">
      <c r="A3292" s="53"/>
      <c r="B3292" s="53"/>
      <c r="C3292" s="53"/>
      <c r="D3292" s="53"/>
    </row>
    <row r="3293" spans="1:4" s="12" customFormat="1" x14ac:dyDescent="0.2">
      <c r="A3293" s="53"/>
      <c r="B3293" s="53"/>
      <c r="C3293" s="53"/>
      <c r="D3293" s="53"/>
    </row>
    <row r="3294" spans="1:4" s="12" customFormat="1" x14ac:dyDescent="0.2">
      <c r="A3294" s="53"/>
      <c r="B3294" s="53"/>
      <c r="C3294" s="53"/>
      <c r="D3294" s="53"/>
    </row>
    <row r="3295" spans="1:4" s="12" customFormat="1" x14ac:dyDescent="0.2">
      <c r="A3295" s="53"/>
      <c r="B3295" s="53"/>
      <c r="C3295" s="53"/>
      <c r="D3295" s="53"/>
    </row>
    <row r="3296" spans="1:4" s="12" customFormat="1" x14ac:dyDescent="0.2">
      <c r="A3296" s="53"/>
      <c r="B3296" s="53"/>
      <c r="C3296" s="53"/>
      <c r="D3296" s="53"/>
    </row>
    <row r="3297" spans="1:4" s="12" customFormat="1" x14ac:dyDescent="0.2">
      <c r="A3297" s="53"/>
      <c r="B3297" s="53"/>
      <c r="C3297" s="53"/>
      <c r="D3297" s="53"/>
    </row>
    <row r="3298" spans="1:4" s="12" customFormat="1" x14ac:dyDescent="0.2">
      <c r="A3298" s="53"/>
      <c r="B3298" s="53"/>
      <c r="C3298" s="53"/>
      <c r="D3298" s="53"/>
    </row>
    <row r="3299" spans="1:4" s="12" customFormat="1" x14ac:dyDescent="0.2">
      <c r="A3299" s="53"/>
      <c r="B3299" s="53"/>
      <c r="C3299" s="53"/>
      <c r="D3299" s="53"/>
    </row>
    <row r="3300" spans="1:4" s="12" customFormat="1" x14ac:dyDescent="0.2">
      <c r="A3300" s="53"/>
      <c r="B3300" s="53"/>
      <c r="C3300" s="53"/>
      <c r="D3300" s="53"/>
    </row>
    <row r="3301" spans="1:4" s="12" customFormat="1" x14ac:dyDescent="0.2">
      <c r="A3301" s="53"/>
      <c r="B3301" s="53"/>
      <c r="C3301" s="53"/>
      <c r="D3301" s="53"/>
    </row>
    <row r="3302" spans="1:4" s="12" customFormat="1" x14ac:dyDescent="0.2">
      <c r="A3302" s="53"/>
      <c r="B3302" s="53"/>
      <c r="C3302" s="53"/>
      <c r="D3302" s="53"/>
    </row>
    <row r="3303" spans="1:4" s="12" customFormat="1" x14ac:dyDescent="0.2">
      <c r="A3303" s="53"/>
      <c r="B3303" s="53"/>
      <c r="C3303" s="53"/>
      <c r="D3303" s="53"/>
    </row>
    <row r="3304" spans="1:4" s="12" customFormat="1" x14ac:dyDescent="0.2">
      <c r="A3304" s="53"/>
      <c r="B3304" s="53"/>
      <c r="C3304" s="53"/>
      <c r="D3304" s="53"/>
    </row>
    <row r="3305" spans="1:4" s="12" customFormat="1" x14ac:dyDescent="0.2">
      <c r="A3305" s="53"/>
      <c r="B3305" s="53"/>
      <c r="C3305" s="53"/>
      <c r="D3305" s="53"/>
    </row>
    <row r="3306" spans="1:4" s="12" customFormat="1" x14ac:dyDescent="0.2">
      <c r="A3306" s="53"/>
      <c r="B3306" s="53"/>
      <c r="C3306" s="53"/>
      <c r="D3306" s="53"/>
    </row>
    <row r="3307" spans="1:4" s="12" customFormat="1" x14ac:dyDescent="0.2">
      <c r="A3307" s="53"/>
      <c r="B3307" s="53"/>
      <c r="C3307" s="53"/>
      <c r="D3307" s="53"/>
    </row>
    <row r="3308" spans="1:4" s="12" customFormat="1" x14ac:dyDescent="0.2">
      <c r="A3308" s="53"/>
      <c r="B3308" s="53"/>
      <c r="C3308" s="53"/>
      <c r="D3308" s="53"/>
    </row>
    <row r="3309" spans="1:4" s="12" customFormat="1" x14ac:dyDescent="0.2">
      <c r="A3309" s="53"/>
      <c r="B3309" s="53"/>
      <c r="C3309" s="53"/>
      <c r="D3309" s="53"/>
    </row>
    <row r="3310" spans="1:4" s="12" customFormat="1" x14ac:dyDescent="0.2">
      <c r="A3310" s="53"/>
      <c r="B3310" s="53"/>
      <c r="C3310" s="53"/>
      <c r="D3310" s="53"/>
    </row>
    <row r="3311" spans="1:4" s="12" customFormat="1" x14ac:dyDescent="0.2">
      <c r="A3311" s="53"/>
      <c r="B3311" s="53"/>
      <c r="C3311" s="53"/>
      <c r="D3311" s="53"/>
    </row>
    <row r="3312" spans="1:4" s="12" customFormat="1" x14ac:dyDescent="0.2">
      <c r="A3312" s="53"/>
      <c r="B3312" s="53"/>
      <c r="C3312" s="53"/>
      <c r="D3312" s="53"/>
    </row>
    <row r="3313" spans="1:4" s="12" customFormat="1" x14ac:dyDescent="0.2">
      <c r="A3313" s="53"/>
      <c r="B3313" s="53"/>
      <c r="C3313" s="53"/>
      <c r="D3313" s="53"/>
    </row>
    <row r="3314" spans="1:4" s="12" customFormat="1" x14ac:dyDescent="0.2">
      <c r="A3314" s="53"/>
      <c r="B3314" s="53"/>
      <c r="C3314" s="53"/>
      <c r="D3314" s="53"/>
    </row>
    <row r="3315" spans="1:4" s="12" customFormat="1" x14ac:dyDescent="0.2">
      <c r="A3315" s="53"/>
      <c r="B3315" s="53"/>
      <c r="C3315" s="53"/>
      <c r="D3315" s="53"/>
    </row>
    <row r="3316" spans="1:4" s="12" customFormat="1" x14ac:dyDescent="0.2">
      <c r="A3316" s="53"/>
      <c r="B3316" s="53"/>
      <c r="C3316" s="53"/>
      <c r="D3316" s="53"/>
    </row>
    <row r="3317" spans="1:4" s="12" customFormat="1" x14ac:dyDescent="0.2">
      <c r="A3317" s="53"/>
      <c r="B3317" s="53"/>
      <c r="C3317" s="53"/>
      <c r="D3317" s="53"/>
    </row>
    <row r="3318" spans="1:4" s="12" customFormat="1" x14ac:dyDescent="0.2">
      <c r="A3318" s="53"/>
      <c r="B3318" s="53"/>
      <c r="C3318" s="53"/>
      <c r="D3318" s="53"/>
    </row>
    <row r="3319" spans="1:4" s="12" customFormat="1" x14ac:dyDescent="0.2">
      <c r="A3319" s="53"/>
      <c r="B3319" s="53"/>
      <c r="C3319" s="53"/>
      <c r="D3319" s="53"/>
    </row>
    <row r="3320" spans="1:4" s="12" customFormat="1" x14ac:dyDescent="0.2">
      <c r="A3320" s="53"/>
      <c r="B3320" s="53"/>
      <c r="C3320" s="53"/>
      <c r="D3320" s="53"/>
    </row>
    <row r="3321" spans="1:4" s="12" customFormat="1" x14ac:dyDescent="0.2">
      <c r="A3321" s="53"/>
      <c r="B3321" s="53"/>
      <c r="C3321" s="53"/>
      <c r="D3321" s="53"/>
    </row>
    <row r="3322" spans="1:4" s="12" customFormat="1" x14ac:dyDescent="0.2">
      <c r="A3322" s="53"/>
      <c r="B3322" s="53"/>
      <c r="C3322" s="53"/>
      <c r="D3322" s="53"/>
    </row>
    <row r="3323" spans="1:4" s="12" customFormat="1" x14ac:dyDescent="0.2">
      <c r="A3323" s="53"/>
      <c r="B3323" s="53"/>
      <c r="C3323" s="53"/>
      <c r="D3323" s="53"/>
    </row>
    <row r="3324" spans="1:4" s="12" customFormat="1" x14ac:dyDescent="0.2">
      <c r="A3324" s="53"/>
      <c r="B3324" s="53"/>
      <c r="C3324" s="53"/>
      <c r="D3324" s="53"/>
    </row>
    <row r="3325" spans="1:4" s="12" customFormat="1" x14ac:dyDescent="0.2">
      <c r="A3325" s="53"/>
      <c r="B3325" s="53"/>
      <c r="C3325" s="53"/>
      <c r="D3325" s="53"/>
    </row>
    <row r="3326" spans="1:4" s="12" customFormat="1" x14ac:dyDescent="0.2">
      <c r="A3326" s="53"/>
      <c r="B3326" s="53"/>
      <c r="C3326" s="53"/>
      <c r="D3326" s="53"/>
    </row>
    <row r="3327" spans="1:4" s="12" customFormat="1" x14ac:dyDescent="0.2">
      <c r="A3327" s="53"/>
      <c r="B3327" s="53"/>
      <c r="C3327" s="53"/>
      <c r="D3327" s="53"/>
    </row>
    <row r="3328" spans="1:4" s="12" customFormat="1" x14ac:dyDescent="0.2">
      <c r="A3328" s="53"/>
      <c r="B3328" s="53"/>
      <c r="C3328" s="53"/>
      <c r="D3328" s="53"/>
    </row>
    <row r="3329" spans="1:4" s="12" customFormat="1" x14ac:dyDescent="0.2">
      <c r="A3329" s="53"/>
      <c r="B3329" s="53"/>
      <c r="C3329" s="53"/>
      <c r="D3329" s="53"/>
    </row>
    <row r="3330" spans="1:4" s="12" customFormat="1" x14ac:dyDescent="0.2">
      <c r="A3330" s="53"/>
      <c r="B3330" s="53"/>
      <c r="C3330" s="53"/>
      <c r="D3330" s="53"/>
    </row>
    <row r="3331" spans="1:4" s="12" customFormat="1" x14ac:dyDescent="0.2">
      <c r="A3331" s="53"/>
      <c r="B3331" s="53"/>
      <c r="C3331" s="53"/>
      <c r="D3331" s="53"/>
    </row>
    <row r="3332" spans="1:4" s="12" customFormat="1" x14ac:dyDescent="0.2">
      <c r="A3332" s="53"/>
      <c r="B3332" s="53"/>
      <c r="C3332" s="53"/>
      <c r="D3332" s="53"/>
    </row>
    <row r="3333" spans="1:4" s="12" customFormat="1" x14ac:dyDescent="0.2">
      <c r="A3333" s="53"/>
      <c r="B3333" s="53"/>
      <c r="C3333" s="53"/>
      <c r="D3333" s="53"/>
    </row>
    <row r="3334" spans="1:4" s="12" customFormat="1" x14ac:dyDescent="0.2">
      <c r="A3334" s="53"/>
      <c r="B3334" s="53"/>
      <c r="C3334" s="53"/>
      <c r="D3334" s="53"/>
    </row>
    <row r="3335" spans="1:4" s="12" customFormat="1" x14ac:dyDescent="0.2">
      <c r="A3335" s="53"/>
      <c r="B3335" s="53"/>
      <c r="C3335" s="53"/>
      <c r="D3335" s="53"/>
    </row>
    <row r="3336" spans="1:4" s="12" customFormat="1" x14ac:dyDescent="0.2">
      <c r="A3336" s="53"/>
      <c r="B3336" s="53"/>
      <c r="C3336" s="53"/>
      <c r="D3336" s="53"/>
    </row>
    <row r="3337" spans="1:4" s="12" customFormat="1" x14ac:dyDescent="0.2">
      <c r="A3337" s="53"/>
      <c r="B3337" s="53"/>
      <c r="C3337" s="53"/>
      <c r="D3337" s="53"/>
    </row>
    <row r="3338" spans="1:4" s="12" customFormat="1" x14ac:dyDescent="0.2">
      <c r="A3338" s="53"/>
      <c r="B3338" s="53"/>
      <c r="C3338" s="53"/>
      <c r="D3338" s="53"/>
    </row>
    <row r="3339" spans="1:4" s="12" customFormat="1" x14ac:dyDescent="0.2">
      <c r="A3339" s="53"/>
      <c r="B3339" s="53"/>
      <c r="C3339" s="53"/>
      <c r="D3339" s="53"/>
    </row>
    <row r="3340" spans="1:4" s="12" customFormat="1" x14ac:dyDescent="0.2">
      <c r="A3340" s="53"/>
      <c r="B3340" s="53"/>
      <c r="C3340" s="53"/>
      <c r="D3340" s="53"/>
    </row>
    <row r="3341" spans="1:4" s="12" customFormat="1" x14ac:dyDescent="0.2">
      <c r="A3341" s="53"/>
      <c r="B3341" s="53"/>
      <c r="C3341" s="53"/>
      <c r="D3341" s="53"/>
    </row>
    <row r="3342" spans="1:4" s="12" customFormat="1" x14ac:dyDescent="0.2">
      <c r="A3342" s="53"/>
      <c r="B3342" s="53"/>
      <c r="C3342" s="53"/>
      <c r="D3342" s="53"/>
    </row>
    <row r="3343" spans="1:4" s="12" customFormat="1" x14ac:dyDescent="0.2">
      <c r="A3343" s="53"/>
      <c r="B3343" s="53"/>
      <c r="C3343" s="53"/>
      <c r="D3343" s="53"/>
    </row>
    <row r="3344" spans="1:4" s="12" customFormat="1" x14ac:dyDescent="0.2">
      <c r="A3344" s="53"/>
      <c r="B3344" s="53"/>
      <c r="C3344" s="53"/>
      <c r="D3344" s="53"/>
    </row>
    <row r="3345" spans="1:4" s="12" customFormat="1" x14ac:dyDescent="0.2">
      <c r="A3345" s="53"/>
      <c r="B3345" s="53"/>
      <c r="C3345" s="53"/>
      <c r="D3345" s="53"/>
    </row>
    <row r="3346" spans="1:4" s="12" customFormat="1" x14ac:dyDescent="0.2">
      <c r="A3346" s="53"/>
      <c r="B3346" s="53"/>
      <c r="C3346" s="53"/>
      <c r="D3346" s="53"/>
    </row>
    <row r="3347" spans="1:4" s="12" customFormat="1" x14ac:dyDescent="0.2">
      <c r="A3347" s="53"/>
      <c r="B3347" s="53"/>
      <c r="C3347" s="53"/>
      <c r="D3347" s="53"/>
    </row>
    <row r="3348" spans="1:4" s="12" customFormat="1" x14ac:dyDescent="0.2">
      <c r="A3348" s="53"/>
      <c r="B3348" s="53"/>
      <c r="C3348" s="53"/>
      <c r="D3348" s="53"/>
    </row>
    <row r="3349" spans="1:4" s="12" customFormat="1" x14ac:dyDescent="0.2">
      <c r="A3349" s="53"/>
      <c r="B3349" s="53"/>
      <c r="C3349" s="53"/>
      <c r="D3349" s="53"/>
    </row>
    <row r="3350" spans="1:4" s="12" customFormat="1" x14ac:dyDescent="0.2">
      <c r="A3350" s="53"/>
      <c r="B3350" s="53"/>
      <c r="C3350" s="53"/>
      <c r="D3350" s="53"/>
    </row>
    <row r="3351" spans="1:4" s="12" customFormat="1" x14ac:dyDescent="0.2">
      <c r="A3351" s="53"/>
      <c r="B3351" s="53"/>
      <c r="C3351" s="53"/>
      <c r="D3351" s="53"/>
    </row>
    <row r="3352" spans="1:4" s="12" customFormat="1" x14ac:dyDescent="0.2">
      <c r="A3352" s="53"/>
      <c r="B3352" s="53"/>
      <c r="C3352" s="53"/>
      <c r="D3352" s="53"/>
    </row>
    <row r="3353" spans="1:4" s="12" customFormat="1" x14ac:dyDescent="0.2">
      <c r="A3353" s="53"/>
      <c r="B3353" s="53"/>
      <c r="C3353" s="53"/>
      <c r="D3353" s="53"/>
    </row>
    <row r="3354" spans="1:4" s="12" customFormat="1" x14ac:dyDescent="0.2">
      <c r="A3354" s="53"/>
      <c r="B3354" s="53"/>
      <c r="C3354" s="53"/>
      <c r="D3354" s="53"/>
    </row>
    <row r="3355" spans="1:4" s="12" customFormat="1" x14ac:dyDescent="0.2">
      <c r="A3355" s="53"/>
      <c r="B3355" s="53"/>
      <c r="C3355" s="53"/>
      <c r="D3355" s="53"/>
    </row>
    <row r="3356" spans="1:4" s="12" customFormat="1" x14ac:dyDescent="0.2">
      <c r="A3356" s="53"/>
      <c r="B3356" s="53"/>
      <c r="C3356" s="53"/>
      <c r="D3356" s="53"/>
    </row>
    <row r="3357" spans="1:4" s="12" customFormat="1" x14ac:dyDescent="0.2">
      <c r="A3357" s="53"/>
      <c r="B3357" s="53"/>
      <c r="C3357" s="53"/>
      <c r="D3357" s="53"/>
    </row>
    <row r="3358" spans="1:4" s="12" customFormat="1" x14ac:dyDescent="0.2">
      <c r="A3358" s="53"/>
      <c r="B3358" s="53"/>
      <c r="C3358" s="53"/>
      <c r="D3358" s="53"/>
    </row>
    <row r="3359" spans="1:4" s="12" customFormat="1" x14ac:dyDescent="0.2">
      <c r="A3359" s="53"/>
      <c r="B3359" s="53"/>
      <c r="C3359" s="53"/>
      <c r="D3359" s="53"/>
    </row>
    <row r="3360" spans="1:4" s="12" customFormat="1" x14ac:dyDescent="0.2">
      <c r="A3360" s="53"/>
      <c r="B3360" s="53"/>
      <c r="C3360" s="53"/>
      <c r="D3360" s="53"/>
    </row>
    <row r="3361" spans="1:4" s="12" customFormat="1" x14ac:dyDescent="0.2">
      <c r="A3361" s="53"/>
      <c r="B3361" s="53"/>
      <c r="C3361" s="53"/>
      <c r="D3361" s="53"/>
    </row>
    <row r="3362" spans="1:4" s="12" customFormat="1" x14ac:dyDescent="0.2">
      <c r="A3362" s="53"/>
      <c r="B3362" s="53"/>
      <c r="C3362" s="53"/>
      <c r="D3362" s="53"/>
    </row>
    <row r="3363" spans="1:4" s="12" customFormat="1" x14ac:dyDescent="0.2">
      <c r="A3363" s="53"/>
      <c r="B3363" s="53"/>
      <c r="C3363" s="53"/>
      <c r="D3363" s="53"/>
    </row>
    <row r="3364" spans="1:4" s="12" customFormat="1" x14ac:dyDescent="0.2">
      <c r="A3364" s="53"/>
      <c r="B3364" s="53"/>
      <c r="C3364" s="53"/>
      <c r="D3364" s="53"/>
    </row>
    <row r="3365" spans="1:4" s="12" customFormat="1" x14ac:dyDescent="0.2">
      <c r="A3365" s="53"/>
      <c r="B3365" s="53"/>
      <c r="C3365" s="53"/>
      <c r="D3365" s="53"/>
    </row>
    <row r="3366" spans="1:4" s="12" customFormat="1" x14ac:dyDescent="0.2">
      <c r="A3366" s="53"/>
      <c r="B3366" s="53"/>
      <c r="C3366" s="53"/>
      <c r="D3366" s="53"/>
    </row>
    <row r="3367" spans="1:4" s="12" customFormat="1" x14ac:dyDescent="0.2">
      <c r="A3367" s="53"/>
      <c r="B3367" s="53"/>
      <c r="C3367" s="53"/>
      <c r="D3367" s="53"/>
    </row>
    <row r="3368" spans="1:4" s="12" customFormat="1" x14ac:dyDescent="0.2">
      <c r="A3368" s="53"/>
      <c r="B3368" s="53"/>
      <c r="C3368" s="53"/>
      <c r="D3368" s="53"/>
    </row>
    <row r="3369" spans="1:4" s="12" customFormat="1" x14ac:dyDescent="0.2">
      <c r="A3369" s="53"/>
      <c r="B3369" s="53"/>
      <c r="C3369" s="53"/>
      <c r="D3369" s="53"/>
    </row>
    <row r="3370" spans="1:4" s="12" customFormat="1" x14ac:dyDescent="0.2">
      <c r="A3370" s="53"/>
      <c r="B3370" s="53"/>
      <c r="C3370" s="53"/>
      <c r="D3370" s="53"/>
    </row>
    <row r="3371" spans="1:4" s="12" customFormat="1" x14ac:dyDescent="0.2">
      <c r="A3371" s="53"/>
      <c r="B3371" s="53"/>
      <c r="C3371" s="53"/>
      <c r="D3371" s="53"/>
    </row>
    <row r="3372" spans="1:4" s="12" customFormat="1" x14ac:dyDescent="0.2">
      <c r="A3372" s="53"/>
      <c r="B3372" s="53"/>
      <c r="C3372" s="53"/>
      <c r="D3372" s="53"/>
    </row>
    <row r="3373" spans="1:4" s="12" customFormat="1" x14ac:dyDescent="0.2">
      <c r="A3373" s="53"/>
      <c r="B3373" s="53"/>
      <c r="C3373" s="53"/>
      <c r="D3373" s="53"/>
    </row>
    <row r="3374" spans="1:4" s="12" customFormat="1" x14ac:dyDescent="0.2">
      <c r="A3374" s="53"/>
      <c r="B3374" s="53"/>
      <c r="C3374" s="53"/>
      <c r="D3374" s="53"/>
    </row>
    <row r="3375" spans="1:4" s="12" customFormat="1" x14ac:dyDescent="0.2">
      <c r="A3375" s="53"/>
      <c r="B3375" s="53"/>
      <c r="C3375" s="53"/>
      <c r="D3375" s="53"/>
    </row>
    <row r="3376" spans="1:4" s="12" customFormat="1" x14ac:dyDescent="0.2">
      <c r="A3376" s="53"/>
      <c r="B3376" s="53"/>
      <c r="C3376" s="53"/>
      <c r="D3376" s="53"/>
    </row>
    <row r="3377" spans="1:4" s="12" customFormat="1" x14ac:dyDescent="0.2">
      <c r="A3377" s="53"/>
      <c r="B3377" s="53"/>
      <c r="C3377" s="53"/>
      <c r="D3377" s="53"/>
    </row>
    <row r="3378" spans="1:4" s="12" customFormat="1" x14ac:dyDescent="0.2">
      <c r="A3378" s="53"/>
      <c r="B3378" s="53"/>
      <c r="C3378" s="53"/>
      <c r="D3378" s="53"/>
    </row>
    <row r="3379" spans="1:4" s="12" customFormat="1" x14ac:dyDescent="0.2">
      <c r="A3379" s="53"/>
      <c r="B3379" s="53"/>
      <c r="C3379" s="53"/>
      <c r="D3379" s="53"/>
    </row>
    <row r="3380" spans="1:4" s="12" customFormat="1" x14ac:dyDescent="0.2">
      <c r="A3380" s="53"/>
      <c r="B3380" s="53"/>
      <c r="C3380" s="53"/>
      <c r="D3380" s="53"/>
    </row>
    <row r="3381" spans="1:4" s="12" customFormat="1" x14ac:dyDescent="0.2">
      <c r="A3381" s="53"/>
      <c r="B3381" s="53"/>
      <c r="C3381" s="53"/>
      <c r="D3381" s="53"/>
    </row>
    <row r="3382" spans="1:4" s="12" customFormat="1" x14ac:dyDescent="0.2">
      <c r="A3382" s="53"/>
      <c r="B3382" s="53"/>
      <c r="C3382" s="53"/>
      <c r="D3382" s="53"/>
    </row>
    <row r="3383" spans="1:4" s="12" customFormat="1" x14ac:dyDescent="0.2">
      <c r="A3383" s="53"/>
      <c r="B3383" s="53"/>
      <c r="C3383" s="53"/>
      <c r="D3383" s="53"/>
    </row>
    <row r="3384" spans="1:4" s="12" customFormat="1" x14ac:dyDescent="0.2">
      <c r="A3384" s="53"/>
      <c r="B3384" s="53"/>
      <c r="C3384" s="53"/>
      <c r="D3384" s="53"/>
    </row>
    <row r="3385" spans="1:4" s="12" customFormat="1" x14ac:dyDescent="0.2">
      <c r="A3385" s="53"/>
      <c r="B3385" s="53"/>
      <c r="C3385" s="53"/>
      <c r="D3385" s="53"/>
    </row>
    <row r="3386" spans="1:4" s="12" customFormat="1" x14ac:dyDescent="0.2">
      <c r="A3386" s="53"/>
      <c r="B3386" s="53"/>
      <c r="C3386" s="53"/>
      <c r="D3386" s="53"/>
    </row>
    <row r="3387" spans="1:4" s="12" customFormat="1" x14ac:dyDescent="0.2">
      <c r="A3387" s="53"/>
      <c r="B3387" s="53"/>
      <c r="C3387" s="53"/>
      <c r="D3387" s="53"/>
    </row>
    <row r="3388" spans="1:4" s="12" customFormat="1" x14ac:dyDescent="0.2">
      <c r="A3388" s="53"/>
      <c r="B3388" s="53"/>
      <c r="C3388" s="53"/>
      <c r="D3388" s="53"/>
    </row>
    <row r="3389" spans="1:4" s="12" customFormat="1" x14ac:dyDescent="0.2">
      <c r="A3389" s="53"/>
      <c r="B3389" s="53"/>
      <c r="C3389" s="53"/>
      <c r="D3389" s="53"/>
    </row>
    <row r="3390" spans="1:4" s="12" customFormat="1" x14ac:dyDescent="0.2">
      <c r="A3390" s="53"/>
      <c r="B3390" s="53"/>
      <c r="C3390" s="53"/>
      <c r="D3390" s="53"/>
    </row>
    <row r="3391" spans="1:4" s="12" customFormat="1" x14ac:dyDescent="0.2">
      <c r="A3391" s="53"/>
      <c r="B3391" s="53"/>
      <c r="C3391" s="53"/>
      <c r="D3391" s="53"/>
    </row>
    <row r="3392" spans="1:4" s="12" customFormat="1" x14ac:dyDescent="0.2">
      <c r="A3392" s="53"/>
      <c r="B3392" s="53"/>
      <c r="C3392" s="53"/>
      <c r="D3392" s="53"/>
    </row>
    <row r="3393" spans="1:4" s="12" customFormat="1" x14ac:dyDescent="0.2">
      <c r="A3393" s="53"/>
      <c r="B3393" s="53"/>
      <c r="C3393" s="53"/>
      <c r="D3393" s="53"/>
    </row>
    <row r="3394" spans="1:4" s="12" customFormat="1" x14ac:dyDescent="0.2">
      <c r="A3394" s="53"/>
      <c r="B3394" s="53"/>
      <c r="C3394" s="53"/>
      <c r="D3394" s="53"/>
    </row>
    <row r="3395" spans="1:4" s="12" customFormat="1" x14ac:dyDescent="0.2">
      <c r="A3395" s="53"/>
      <c r="B3395" s="53"/>
      <c r="C3395" s="53"/>
      <c r="D3395" s="53"/>
    </row>
    <row r="3396" spans="1:4" s="12" customFormat="1" x14ac:dyDescent="0.2">
      <c r="A3396" s="53"/>
      <c r="B3396" s="53"/>
      <c r="C3396" s="53"/>
      <c r="D3396" s="53"/>
    </row>
    <row r="3397" spans="1:4" s="12" customFormat="1" x14ac:dyDescent="0.2">
      <c r="A3397" s="53"/>
      <c r="B3397" s="53"/>
      <c r="C3397" s="53"/>
      <c r="D3397" s="53"/>
    </row>
    <row r="3398" spans="1:4" s="12" customFormat="1" x14ac:dyDescent="0.2">
      <c r="A3398" s="53"/>
      <c r="B3398" s="53"/>
      <c r="C3398" s="53"/>
      <c r="D3398" s="53"/>
    </row>
    <row r="3399" spans="1:4" s="12" customFormat="1" x14ac:dyDescent="0.2">
      <c r="A3399" s="53"/>
      <c r="B3399" s="53"/>
      <c r="C3399" s="53"/>
      <c r="D3399" s="53"/>
    </row>
    <row r="3400" spans="1:4" s="12" customFormat="1" x14ac:dyDescent="0.2">
      <c r="A3400" s="53"/>
      <c r="B3400" s="53"/>
      <c r="C3400" s="53"/>
      <c r="D3400" s="53"/>
    </row>
    <row r="3401" spans="1:4" s="12" customFormat="1" x14ac:dyDescent="0.2">
      <c r="A3401" s="53"/>
      <c r="B3401" s="53"/>
      <c r="C3401" s="53"/>
      <c r="D3401" s="53"/>
    </row>
    <row r="3402" spans="1:4" s="12" customFormat="1" x14ac:dyDescent="0.2">
      <c r="A3402" s="53"/>
      <c r="B3402" s="53"/>
      <c r="C3402" s="53"/>
      <c r="D3402" s="53"/>
    </row>
    <row r="3403" spans="1:4" s="12" customFormat="1" x14ac:dyDescent="0.2">
      <c r="A3403" s="53"/>
      <c r="B3403" s="53"/>
      <c r="C3403" s="53"/>
      <c r="D3403" s="53"/>
    </row>
    <row r="3404" spans="1:4" s="12" customFormat="1" x14ac:dyDescent="0.2">
      <c r="A3404" s="53"/>
      <c r="B3404" s="53"/>
      <c r="C3404" s="53"/>
      <c r="D3404" s="53"/>
    </row>
    <row r="3405" spans="1:4" s="12" customFormat="1" x14ac:dyDescent="0.2">
      <c r="A3405" s="53"/>
      <c r="B3405" s="53"/>
      <c r="C3405" s="53"/>
      <c r="D3405" s="53"/>
    </row>
    <row r="3406" spans="1:4" s="12" customFormat="1" x14ac:dyDescent="0.2">
      <c r="A3406" s="53"/>
      <c r="B3406" s="53"/>
      <c r="C3406" s="53"/>
      <c r="D3406" s="53"/>
    </row>
    <row r="3407" spans="1:4" s="12" customFormat="1" x14ac:dyDescent="0.2">
      <c r="A3407" s="53"/>
      <c r="B3407" s="53"/>
      <c r="C3407" s="53"/>
      <c r="D3407" s="53"/>
    </row>
    <row r="3408" spans="1:4" s="12" customFormat="1" x14ac:dyDescent="0.2">
      <c r="A3408" s="53"/>
      <c r="B3408" s="53"/>
      <c r="C3408" s="53"/>
      <c r="D3408" s="53"/>
    </row>
    <row r="3409" spans="1:4" s="12" customFormat="1" x14ac:dyDescent="0.2">
      <c r="A3409" s="53"/>
      <c r="B3409" s="53"/>
      <c r="C3409" s="53"/>
      <c r="D3409" s="53"/>
    </row>
    <row r="3410" spans="1:4" s="12" customFormat="1" x14ac:dyDescent="0.2">
      <c r="A3410" s="53"/>
      <c r="B3410" s="53"/>
      <c r="C3410" s="53"/>
      <c r="D3410" s="53"/>
    </row>
    <row r="3411" spans="1:4" s="12" customFormat="1" x14ac:dyDescent="0.2">
      <c r="A3411" s="53"/>
      <c r="B3411" s="53"/>
      <c r="C3411" s="53"/>
      <c r="D3411" s="53"/>
    </row>
    <row r="3412" spans="1:4" s="12" customFormat="1" x14ac:dyDescent="0.2">
      <c r="A3412" s="53"/>
      <c r="B3412" s="53"/>
      <c r="C3412" s="53"/>
      <c r="D3412" s="53"/>
    </row>
    <row r="3413" spans="1:4" s="12" customFormat="1" x14ac:dyDescent="0.2">
      <c r="A3413" s="53"/>
      <c r="B3413" s="53"/>
      <c r="C3413" s="53"/>
      <c r="D3413" s="53"/>
    </row>
    <row r="3414" spans="1:4" s="12" customFormat="1" x14ac:dyDescent="0.2">
      <c r="A3414" s="53"/>
      <c r="B3414" s="53"/>
      <c r="C3414" s="53"/>
      <c r="D3414" s="53"/>
    </row>
    <row r="3415" spans="1:4" s="12" customFormat="1" x14ac:dyDescent="0.2">
      <c r="A3415" s="53"/>
      <c r="B3415" s="53"/>
      <c r="C3415" s="53"/>
      <c r="D3415" s="53"/>
    </row>
    <row r="3416" spans="1:4" s="12" customFormat="1" x14ac:dyDescent="0.2">
      <c r="A3416" s="53"/>
      <c r="B3416" s="53"/>
      <c r="C3416" s="53"/>
      <c r="D3416" s="53"/>
    </row>
    <row r="3417" spans="1:4" s="12" customFormat="1" x14ac:dyDescent="0.2">
      <c r="A3417" s="53"/>
      <c r="B3417" s="53"/>
      <c r="C3417" s="53"/>
      <c r="D3417" s="53"/>
    </row>
    <row r="3418" spans="1:4" s="12" customFormat="1" x14ac:dyDescent="0.2">
      <c r="A3418" s="53"/>
      <c r="B3418" s="53"/>
      <c r="C3418" s="53"/>
      <c r="D3418" s="53"/>
    </row>
    <row r="3419" spans="1:4" s="12" customFormat="1" x14ac:dyDescent="0.2">
      <c r="A3419" s="53"/>
      <c r="B3419" s="53"/>
      <c r="C3419" s="53"/>
      <c r="D3419" s="53"/>
    </row>
    <row r="3420" spans="1:4" s="12" customFormat="1" x14ac:dyDescent="0.2">
      <c r="A3420" s="53"/>
      <c r="B3420" s="53"/>
      <c r="C3420" s="53"/>
      <c r="D3420" s="53"/>
    </row>
    <row r="3421" spans="1:4" s="12" customFormat="1" x14ac:dyDescent="0.2">
      <c r="A3421" s="53"/>
      <c r="B3421" s="53"/>
      <c r="C3421" s="53"/>
      <c r="D3421" s="53"/>
    </row>
    <row r="3422" spans="1:4" s="12" customFormat="1" x14ac:dyDescent="0.2">
      <c r="A3422" s="53"/>
      <c r="B3422" s="53"/>
      <c r="C3422" s="53"/>
      <c r="D3422" s="53"/>
    </row>
    <row r="3423" spans="1:4" s="12" customFormat="1" x14ac:dyDescent="0.2">
      <c r="A3423" s="53"/>
      <c r="B3423" s="53"/>
      <c r="C3423" s="53"/>
      <c r="D3423" s="53"/>
    </row>
    <row r="3424" spans="1:4" s="12" customFormat="1" x14ac:dyDescent="0.2">
      <c r="A3424" s="53"/>
      <c r="B3424" s="53"/>
      <c r="C3424" s="53"/>
      <c r="D3424" s="53"/>
    </row>
    <row r="3425" spans="1:4" s="12" customFormat="1" x14ac:dyDescent="0.2">
      <c r="A3425" s="53"/>
      <c r="B3425" s="53"/>
      <c r="C3425" s="53"/>
      <c r="D3425" s="53"/>
    </row>
    <row r="3426" spans="1:4" s="12" customFormat="1" x14ac:dyDescent="0.2">
      <c r="A3426" s="53"/>
      <c r="B3426" s="53"/>
      <c r="C3426" s="53"/>
      <c r="D3426" s="53"/>
    </row>
    <row r="3427" spans="1:4" s="12" customFormat="1" x14ac:dyDescent="0.2">
      <c r="A3427" s="53"/>
      <c r="B3427" s="53"/>
      <c r="C3427" s="53"/>
      <c r="D3427" s="53"/>
    </row>
    <row r="3428" spans="1:4" s="12" customFormat="1" x14ac:dyDescent="0.2">
      <c r="A3428" s="53"/>
      <c r="B3428" s="53"/>
      <c r="C3428" s="53"/>
      <c r="D3428" s="53"/>
    </row>
    <row r="3429" spans="1:4" s="12" customFormat="1" x14ac:dyDescent="0.2">
      <c r="A3429" s="53"/>
      <c r="B3429" s="53"/>
      <c r="C3429" s="53"/>
      <c r="D3429" s="53"/>
    </row>
    <row r="3430" spans="1:4" s="12" customFormat="1" x14ac:dyDescent="0.2">
      <c r="A3430" s="53"/>
      <c r="B3430" s="53"/>
      <c r="C3430" s="53"/>
      <c r="D3430" s="53"/>
    </row>
    <row r="3431" spans="1:4" s="12" customFormat="1" x14ac:dyDescent="0.2">
      <c r="A3431" s="53"/>
      <c r="B3431" s="53"/>
      <c r="C3431" s="53"/>
      <c r="D3431" s="53"/>
    </row>
    <row r="3432" spans="1:4" s="12" customFormat="1" x14ac:dyDescent="0.2">
      <c r="A3432" s="53"/>
      <c r="B3432" s="53"/>
      <c r="C3432" s="53"/>
      <c r="D3432" s="53"/>
    </row>
    <row r="3433" spans="1:4" s="12" customFormat="1" x14ac:dyDescent="0.2">
      <c r="A3433" s="53"/>
      <c r="B3433" s="53"/>
      <c r="C3433" s="53"/>
      <c r="D3433" s="53"/>
    </row>
    <row r="3434" spans="1:4" s="12" customFormat="1" x14ac:dyDescent="0.2">
      <c r="A3434" s="53"/>
      <c r="B3434" s="53"/>
      <c r="C3434" s="53"/>
      <c r="D3434" s="53"/>
    </row>
    <row r="3435" spans="1:4" s="12" customFormat="1" x14ac:dyDescent="0.2">
      <c r="A3435" s="53"/>
      <c r="B3435" s="53"/>
      <c r="C3435" s="53"/>
      <c r="D3435" s="53"/>
    </row>
    <row r="3436" spans="1:4" s="12" customFormat="1" x14ac:dyDescent="0.2">
      <c r="A3436" s="53"/>
      <c r="B3436" s="53"/>
      <c r="C3436" s="53"/>
      <c r="D3436" s="53"/>
    </row>
    <row r="3437" spans="1:4" s="12" customFormat="1" x14ac:dyDescent="0.2">
      <c r="A3437" s="53"/>
      <c r="B3437" s="53"/>
      <c r="C3437" s="53"/>
      <c r="D3437" s="53"/>
    </row>
    <row r="3438" spans="1:4" s="12" customFormat="1" x14ac:dyDescent="0.2">
      <c r="A3438" s="53"/>
      <c r="B3438" s="53"/>
      <c r="C3438" s="53"/>
      <c r="D3438" s="53"/>
    </row>
    <row r="3439" spans="1:4" s="12" customFormat="1" x14ac:dyDescent="0.2">
      <c r="A3439" s="53"/>
      <c r="B3439" s="53"/>
      <c r="C3439" s="53"/>
      <c r="D3439" s="53"/>
    </row>
    <row r="3440" spans="1:4" s="12" customFormat="1" x14ac:dyDescent="0.2">
      <c r="A3440" s="53"/>
      <c r="B3440" s="53"/>
      <c r="C3440" s="53"/>
      <c r="D3440" s="53"/>
    </row>
    <row r="3441" spans="1:4" s="12" customFormat="1" x14ac:dyDescent="0.2">
      <c r="A3441" s="53"/>
      <c r="B3441" s="53"/>
      <c r="C3441" s="53"/>
      <c r="D3441" s="53"/>
    </row>
    <row r="3442" spans="1:4" s="12" customFormat="1" x14ac:dyDescent="0.2">
      <c r="A3442" s="53"/>
      <c r="B3442" s="53"/>
      <c r="C3442" s="53"/>
      <c r="D3442" s="53"/>
    </row>
    <row r="3443" spans="1:4" s="12" customFormat="1" x14ac:dyDescent="0.2">
      <c r="A3443" s="53"/>
      <c r="B3443" s="53"/>
      <c r="C3443" s="53"/>
      <c r="D3443" s="53"/>
    </row>
    <row r="3444" spans="1:4" s="12" customFormat="1" x14ac:dyDescent="0.2">
      <c r="A3444" s="53"/>
      <c r="B3444" s="53"/>
      <c r="C3444" s="53"/>
      <c r="D3444" s="53"/>
    </row>
    <row r="3445" spans="1:4" s="12" customFormat="1" x14ac:dyDescent="0.2">
      <c r="A3445" s="53"/>
      <c r="B3445" s="53"/>
      <c r="C3445" s="53"/>
      <c r="D3445" s="53"/>
    </row>
    <row r="3446" spans="1:4" s="12" customFormat="1" x14ac:dyDescent="0.2">
      <c r="A3446" s="53"/>
      <c r="B3446" s="53"/>
      <c r="C3446" s="53"/>
      <c r="D3446" s="53"/>
    </row>
    <row r="3447" spans="1:4" s="12" customFormat="1" x14ac:dyDescent="0.2">
      <c r="A3447" s="53"/>
      <c r="B3447" s="53"/>
      <c r="C3447" s="53"/>
      <c r="D3447" s="53"/>
    </row>
    <row r="3448" spans="1:4" s="12" customFormat="1" x14ac:dyDescent="0.2">
      <c r="A3448" s="53"/>
      <c r="B3448" s="53"/>
      <c r="C3448" s="53"/>
      <c r="D3448" s="53"/>
    </row>
    <row r="3449" spans="1:4" s="12" customFormat="1" x14ac:dyDescent="0.2">
      <c r="A3449" s="53"/>
      <c r="B3449" s="53"/>
      <c r="C3449" s="53"/>
      <c r="D3449" s="53"/>
    </row>
    <row r="3450" spans="1:4" s="12" customFormat="1" x14ac:dyDescent="0.2">
      <c r="A3450" s="53"/>
      <c r="B3450" s="53"/>
      <c r="C3450" s="53"/>
      <c r="D3450" s="53"/>
    </row>
    <row r="3451" spans="1:4" s="12" customFormat="1" x14ac:dyDescent="0.2">
      <c r="A3451" s="53"/>
      <c r="B3451" s="53"/>
      <c r="C3451" s="53"/>
      <c r="D3451" s="53"/>
    </row>
    <row r="3452" spans="1:4" s="12" customFormat="1" x14ac:dyDescent="0.2">
      <c r="A3452" s="53"/>
      <c r="B3452" s="53"/>
      <c r="C3452" s="53"/>
      <c r="D3452" s="53"/>
    </row>
    <row r="3453" spans="1:4" s="12" customFormat="1" x14ac:dyDescent="0.2">
      <c r="A3453" s="53"/>
      <c r="B3453" s="53"/>
      <c r="C3453" s="53"/>
      <c r="D3453" s="53"/>
    </row>
    <row r="3454" spans="1:4" s="12" customFormat="1" x14ac:dyDescent="0.2">
      <c r="A3454" s="53"/>
      <c r="B3454" s="53"/>
      <c r="C3454" s="53"/>
      <c r="D3454" s="53"/>
    </row>
    <row r="3455" spans="1:4" s="12" customFormat="1" x14ac:dyDescent="0.2">
      <c r="A3455" s="53"/>
      <c r="B3455" s="53"/>
      <c r="C3455" s="53"/>
      <c r="D3455" s="53"/>
    </row>
    <row r="3456" spans="1:4" s="12" customFormat="1" x14ac:dyDescent="0.2">
      <c r="A3456" s="53"/>
      <c r="B3456" s="53"/>
      <c r="C3456" s="53"/>
      <c r="D3456" s="53"/>
    </row>
    <row r="3457" spans="1:4" s="12" customFormat="1" x14ac:dyDescent="0.2">
      <c r="A3457" s="53"/>
      <c r="B3457" s="53"/>
      <c r="C3457" s="53"/>
      <c r="D3457" s="53"/>
    </row>
    <row r="3458" spans="1:4" s="12" customFormat="1" x14ac:dyDescent="0.2">
      <c r="A3458" s="53"/>
      <c r="B3458" s="53"/>
      <c r="C3458" s="53"/>
      <c r="D3458" s="53"/>
    </row>
    <row r="3459" spans="1:4" s="12" customFormat="1" x14ac:dyDescent="0.2">
      <c r="A3459" s="53"/>
      <c r="B3459" s="53"/>
      <c r="C3459" s="53"/>
      <c r="D3459" s="53"/>
    </row>
    <row r="3460" spans="1:4" s="12" customFormat="1" x14ac:dyDescent="0.2">
      <c r="A3460" s="53"/>
      <c r="B3460" s="53"/>
      <c r="C3460" s="53"/>
      <c r="D3460" s="53"/>
    </row>
    <row r="3461" spans="1:4" s="12" customFormat="1" x14ac:dyDescent="0.2">
      <c r="A3461" s="53"/>
      <c r="B3461" s="53"/>
      <c r="C3461" s="53"/>
      <c r="D3461" s="53"/>
    </row>
    <row r="3462" spans="1:4" s="12" customFormat="1" x14ac:dyDescent="0.2">
      <c r="A3462" s="53"/>
      <c r="B3462" s="53"/>
      <c r="C3462" s="53"/>
      <c r="D3462" s="53"/>
    </row>
    <row r="3463" spans="1:4" s="12" customFormat="1" x14ac:dyDescent="0.2">
      <c r="A3463" s="53"/>
      <c r="B3463" s="53"/>
      <c r="C3463" s="53"/>
      <c r="D3463" s="53"/>
    </row>
    <row r="3464" spans="1:4" s="12" customFormat="1" x14ac:dyDescent="0.2">
      <c r="A3464" s="53"/>
      <c r="B3464" s="53"/>
      <c r="C3464" s="53"/>
      <c r="D3464" s="53"/>
    </row>
    <row r="3465" spans="1:4" s="12" customFormat="1" x14ac:dyDescent="0.2">
      <c r="A3465" s="53"/>
      <c r="B3465" s="53"/>
      <c r="C3465" s="53"/>
      <c r="D3465" s="53"/>
    </row>
    <row r="3466" spans="1:4" s="12" customFormat="1" x14ac:dyDescent="0.2">
      <c r="A3466" s="53"/>
      <c r="B3466" s="53"/>
      <c r="C3466" s="53"/>
      <c r="D3466" s="53"/>
    </row>
    <row r="3467" spans="1:4" s="12" customFormat="1" x14ac:dyDescent="0.2">
      <c r="A3467" s="53"/>
      <c r="B3467" s="53"/>
      <c r="C3467" s="53"/>
      <c r="D3467" s="53"/>
    </row>
    <row r="3468" spans="1:4" s="12" customFormat="1" x14ac:dyDescent="0.2">
      <c r="A3468" s="53"/>
      <c r="B3468" s="53"/>
      <c r="C3468" s="53"/>
      <c r="D3468" s="53"/>
    </row>
    <row r="3469" spans="1:4" s="12" customFormat="1" x14ac:dyDescent="0.2">
      <c r="A3469" s="53"/>
      <c r="B3469" s="53"/>
      <c r="C3469" s="53"/>
      <c r="D3469" s="53"/>
    </row>
    <row r="3470" spans="1:4" s="12" customFormat="1" x14ac:dyDescent="0.2">
      <c r="A3470" s="53"/>
      <c r="B3470" s="53"/>
      <c r="C3470" s="53"/>
      <c r="D3470" s="53"/>
    </row>
    <row r="3471" spans="1:4" s="12" customFormat="1" x14ac:dyDescent="0.2">
      <c r="A3471" s="53"/>
      <c r="B3471" s="53"/>
      <c r="C3471" s="53"/>
      <c r="D3471" s="53"/>
    </row>
    <row r="3472" spans="1:4" s="12" customFormat="1" x14ac:dyDescent="0.2">
      <c r="A3472" s="53"/>
      <c r="B3472" s="53"/>
      <c r="C3472" s="53"/>
      <c r="D3472" s="53"/>
    </row>
    <row r="3473" spans="1:4" s="12" customFormat="1" x14ac:dyDescent="0.2">
      <c r="A3473" s="53"/>
      <c r="B3473" s="53"/>
      <c r="C3473" s="53"/>
      <c r="D3473" s="53"/>
    </row>
    <row r="3474" spans="1:4" s="12" customFormat="1" x14ac:dyDescent="0.2">
      <c r="A3474" s="53"/>
      <c r="B3474" s="53"/>
      <c r="C3474" s="53"/>
      <c r="D3474" s="53"/>
    </row>
    <row r="3475" spans="1:4" s="12" customFormat="1" x14ac:dyDescent="0.2">
      <c r="A3475" s="53"/>
      <c r="B3475" s="53"/>
      <c r="C3475" s="53"/>
      <c r="D3475" s="53"/>
    </row>
    <row r="3476" spans="1:4" s="12" customFormat="1" x14ac:dyDescent="0.2">
      <c r="A3476" s="53"/>
      <c r="B3476" s="53"/>
      <c r="C3476" s="53"/>
      <c r="D3476" s="53"/>
    </row>
    <row r="3477" spans="1:4" s="12" customFormat="1" x14ac:dyDescent="0.2">
      <c r="A3477" s="53"/>
      <c r="B3477" s="53"/>
      <c r="C3477" s="53"/>
      <c r="D3477" s="53"/>
    </row>
    <row r="3478" spans="1:4" s="12" customFormat="1" x14ac:dyDescent="0.2">
      <c r="A3478" s="53"/>
      <c r="B3478" s="53"/>
      <c r="C3478" s="53"/>
      <c r="D3478" s="53"/>
    </row>
    <row r="3479" spans="1:4" s="12" customFormat="1" x14ac:dyDescent="0.2">
      <c r="A3479" s="53"/>
      <c r="B3479" s="53"/>
      <c r="C3479" s="53"/>
      <c r="D3479" s="53"/>
    </row>
    <row r="3480" spans="1:4" s="12" customFormat="1" x14ac:dyDescent="0.2">
      <c r="A3480" s="53"/>
      <c r="B3480" s="53"/>
      <c r="C3480" s="53"/>
      <c r="D3480" s="53"/>
    </row>
    <row r="3481" spans="1:4" s="12" customFormat="1" x14ac:dyDescent="0.2">
      <c r="A3481" s="53"/>
      <c r="B3481" s="53"/>
      <c r="C3481" s="53"/>
      <c r="D3481" s="53"/>
    </row>
    <row r="3482" spans="1:4" s="12" customFormat="1" x14ac:dyDescent="0.2">
      <c r="A3482" s="53"/>
      <c r="B3482" s="53"/>
      <c r="C3482" s="53"/>
      <c r="D3482" s="53"/>
    </row>
    <row r="3483" spans="1:4" s="12" customFormat="1" x14ac:dyDescent="0.2">
      <c r="A3483" s="53"/>
      <c r="B3483" s="53"/>
      <c r="C3483" s="53"/>
      <c r="D3483" s="53"/>
    </row>
    <row r="3484" spans="1:4" s="12" customFormat="1" x14ac:dyDescent="0.2">
      <c r="A3484" s="53"/>
      <c r="B3484" s="53"/>
      <c r="C3484" s="53"/>
      <c r="D3484" s="53"/>
    </row>
    <row r="3485" spans="1:4" s="12" customFormat="1" x14ac:dyDescent="0.2">
      <c r="A3485" s="53"/>
      <c r="B3485" s="53"/>
      <c r="C3485" s="53"/>
      <c r="D3485" s="53"/>
    </row>
    <row r="3486" spans="1:4" s="12" customFormat="1" x14ac:dyDescent="0.2">
      <c r="A3486" s="53"/>
      <c r="B3486" s="53"/>
      <c r="C3486" s="53"/>
      <c r="D3486" s="53"/>
    </row>
    <row r="3487" spans="1:4" s="12" customFormat="1" x14ac:dyDescent="0.2">
      <c r="A3487" s="53"/>
      <c r="B3487" s="53"/>
      <c r="C3487" s="53"/>
      <c r="D3487" s="53"/>
    </row>
    <row r="3488" spans="1:4" s="12" customFormat="1" x14ac:dyDescent="0.2">
      <c r="A3488" s="53"/>
      <c r="B3488" s="53"/>
      <c r="C3488" s="53"/>
      <c r="D3488" s="53"/>
    </row>
    <row r="3489" spans="1:4" s="12" customFormat="1" x14ac:dyDescent="0.2">
      <c r="A3489" s="53"/>
      <c r="B3489" s="53"/>
      <c r="C3489" s="53"/>
      <c r="D3489" s="53"/>
    </row>
    <row r="3490" spans="1:4" s="12" customFormat="1" x14ac:dyDescent="0.2">
      <c r="A3490" s="53"/>
      <c r="B3490" s="53"/>
      <c r="C3490" s="53"/>
      <c r="D3490" s="53"/>
    </row>
    <row r="3491" spans="1:4" s="12" customFormat="1" x14ac:dyDescent="0.2">
      <c r="A3491" s="53"/>
      <c r="B3491" s="53"/>
      <c r="C3491" s="53"/>
      <c r="D3491" s="53"/>
    </row>
    <row r="3492" spans="1:4" s="12" customFormat="1" x14ac:dyDescent="0.2">
      <c r="A3492" s="53"/>
      <c r="B3492" s="53"/>
      <c r="C3492" s="53"/>
      <c r="D3492" s="53"/>
    </row>
    <row r="3493" spans="1:4" s="12" customFormat="1" x14ac:dyDescent="0.2">
      <c r="A3493" s="53"/>
      <c r="B3493" s="53"/>
      <c r="C3493" s="53"/>
      <c r="D3493" s="53"/>
    </row>
    <row r="3494" spans="1:4" s="12" customFormat="1" x14ac:dyDescent="0.2">
      <c r="A3494" s="53"/>
      <c r="B3494" s="53"/>
      <c r="C3494" s="53"/>
      <c r="D3494" s="53"/>
    </row>
    <row r="3495" spans="1:4" s="12" customFormat="1" x14ac:dyDescent="0.2">
      <c r="A3495" s="53"/>
      <c r="B3495" s="53"/>
      <c r="C3495" s="53"/>
      <c r="D3495" s="53"/>
    </row>
    <row r="3496" spans="1:4" s="12" customFormat="1" x14ac:dyDescent="0.2">
      <c r="A3496" s="53"/>
      <c r="B3496" s="53"/>
      <c r="C3496" s="53"/>
      <c r="D3496" s="53"/>
    </row>
    <row r="3497" spans="1:4" s="12" customFormat="1" x14ac:dyDescent="0.2">
      <c r="A3497" s="53"/>
      <c r="B3497" s="53"/>
      <c r="C3497" s="53"/>
      <c r="D3497" s="53"/>
    </row>
    <row r="3498" spans="1:4" s="12" customFormat="1" x14ac:dyDescent="0.2">
      <c r="A3498" s="53"/>
      <c r="B3498" s="53"/>
      <c r="C3498" s="53"/>
      <c r="D3498" s="53"/>
    </row>
    <row r="3499" spans="1:4" s="12" customFormat="1" x14ac:dyDescent="0.2">
      <c r="A3499" s="53"/>
      <c r="B3499" s="53"/>
      <c r="C3499" s="53"/>
      <c r="D3499" s="53"/>
    </row>
    <row r="3500" spans="1:4" s="12" customFormat="1" x14ac:dyDescent="0.2">
      <c r="A3500" s="53"/>
      <c r="B3500" s="53"/>
      <c r="C3500" s="53"/>
      <c r="D3500" s="53"/>
    </row>
    <row r="3501" spans="1:4" s="12" customFormat="1" x14ac:dyDescent="0.2">
      <c r="A3501" s="53"/>
      <c r="B3501" s="53"/>
      <c r="C3501" s="53"/>
      <c r="D3501" s="53"/>
    </row>
    <row r="3502" spans="1:4" s="12" customFormat="1" x14ac:dyDescent="0.2">
      <c r="A3502" s="53"/>
      <c r="B3502" s="53"/>
      <c r="C3502" s="53"/>
      <c r="D3502" s="53"/>
    </row>
    <row r="3503" spans="1:4" s="12" customFormat="1" x14ac:dyDescent="0.2">
      <c r="A3503" s="53"/>
      <c r="B3503" s="53"/>
      <c r="C3503" s="53"/>
      <c r="D3503" s="53"/>
    </row>
    <row r="3504" spans="1:4" s="12" customFormat="1" x14ac:dyDescent="0.2">
      <c r="A3504" s="53"/>
      <c r="B3504" s="53"/>
      <c r="C3504" s="53"/>
      <c r="D3504" s="53"/>
    </row>
    <row r="3505" spans="1:4" s="12" customFormat="1" x14ac:dyDescent="0.2">
      <c r="A3505" s="53"/>
      <c r="B3505" s="53"/>
      <c r="C3505" s="53"/>
      <c r="D3505" s="53"/>
    </row>
    <row r="3506" spans="1:4" s="12" customFormat="1" x14ac:dyDescent="0.2">
      <c r="A3506" s="53"/>
      <c r="B3506" s="53"/>
      <c r="C3506" s="53"/>
      <c r="D3506" s="53"/>
    </row>
    <row r="3507" spans="1:4" s="12" customFormat="1" x14ac:dyDescent="0.2">
      <c r="A3507" s="53"/>
      <c r="B3507" s="53"/>
      <c r="C3507" s="53"/>
      <c r="D3507" s="53"/>
    </row>
    <row r="3508" spans="1:4" s="12" customFormat="1" x14ac:dyDescent="0.2">
      <c r="A3508" s="53"/>
      <c r="B3508" s="53"/>
      <c r="C3508" s="53"/>
      <c r="D3508" s="53"/>
    </row>
    <row r="3509" spans="1:4" s="12" customFormat="1" x14ac:dyDescent="0.2">
      <c r="A3509" s="53"/>
      <c r="B3509" s="53"/>
      <c r="C3509" s="53"/>
      <c r="D3509" s="53"/>
    </row>
    <row r="3510" spans="1:4" s="12" customFormat="1" x14ac:dyDescent="0.2">
      <c r="A3510" s="53"/>
      <c r="B3510" s="53"/>
      <c r="C3510" s="53"/>
      <c r="D3510" s="53"/>
    </row>
    <row r="3511" spans="1:4" s="12" customFormat="1" x14ac:dyDescent="0.2">
      <c r="A3511" s="53"/>
      <c r="B3511" s="53"/>
      <c r="C3511" s="53"/>
      <c r="D3511" s="53"/>
    </row>
    <row r="3512" spans="1:4" s="12" customFormat="1" x14ac:dyDescent="0.2">
      <c r="A3512" s="53"/>
      <c r="B3512" s="53"/>
      <c r="C3512" s="53"/>
      <c r="D3512" s="53"/>
    </row>
    <row r="3513" spans="1:4" s="12" customFormat="1" x14ac:dyDescent="0.2">
      <c r="A3513" s="53"/>
      <c r="B3513" s="53"/>
      <c r="C3513" s="53"/>
      <c r="D3513" s="53"/>
    </row>
    <row r="3514" spans="1:4" s="12" customFormat="1" x14ac:dyDescent="0.2">
      <c r="A3514" s="53"/>
      <c r="B3514" s="53"/>
      <c r="C3514" s="53"/>
      <c r="D3514" s="53"/>
    </row>
    <row r="3515" spans="1:4" s="12" customFormat="1" x14ac:dyDescent="0.2">
      <c r="A3515" s="53"/>
      <c r="B3515" s="53"/>
      <c r="C3515" s="53"/>
      <c r="D3515" s="53"/>
    </row>
    <row r="3516" spans="1:4" s="12" customFormat="1" x14ac:dyDescent="0.2">
      <c r="A3516" s="53"/>
      <c r="B3516" s="53"/>
      <c r="C3516" s="53"/>
      <c r="D3516" s="53"/>
    </row>
    <row r="3517" spans="1:4" s="12" customFormat="1" x14ac:dyDescent="0.2">
      <c r="A3517" s="53"/>
      <c r="B3517" s="53"/>
      <c r="C3517" s="53"/>
      <c r="D3517" s="53"/>
    </row>
    <row r="3518" spans="1:4" s="12" customFormat="1" x14ac:dyDescent="0.2">
      <c r="A3518" s="53"/>
      <c r="B3518" s="53"/>
      <c r="C3518" s="53"/>
      <c r="D3518" s="53"/>
    </row>
    <row r="3519" spans="1:4" s="12" customFormat="1" x14ac:dyDescent="0.2">
      <c r="A3519" s="53"/>
      <c r="B3519" s="53"/>
      <c r="C3519" s="53"/>
      <c r="D3519" s="53"/>
    </row>
    <row r="3520" spans="1:4" s="12" customFormat="1" x14ac:dyDescent="0.2">
      <c r="A3520" s="53"/>
      <c r="B3520" s="53"/>
      <c r="C3520" s="53"/>
      <c r="D3520" s="53"/>
    </row>
    <row r="3521" spans="1:4" s="12" customFormat="1" x14ac:dyDescent="0.2">
      <c r="A3521" s="53"/>
      <c r="B3521" s="53"/>
      <c r="C3521" s="53"/>
      <c r="D3521" s="53"/>
    </row>
    <row r="3522" spans="1:4" s="12" customFormat="1" x14ac:dyDescent="0.2">
      <c r="A3522" s="53"/>
      <c r="B3522" s="53"/>
      <c r="C3522" s="53"/>
      <c r="D3522" s="53"/>
    </row>
    <row r="3523" spans="1:4" s="12" customFormat="1" x14ac:dyDescent="0.2">
      <c r="A3523" s="53"/>
      <c r="B3523" s="53"/>
      <c r="C3523" s="53"/>
      <c r="D3523" s="53"/>
    </row>
    <row r="3524" spans="1:4" s="12" customFormat="1" x14ac:dyDescent="0.2">
      <c r="A3524" s="53"/>
      <c r="B3524" s="53"/>
      <c r="C3524" s="53"/>
      <c r="D3524" s="53"/>
    </row>
    <row r="3525" spans="1:4" s="12" customFormat="1" x14ac:dyDescent="0.2">
      <c r="A3525" s="53"/>
      <c r="B3525" s="53"/>
      <c r="C3525" s="53"/>
      <c r="D3525" s="53"/>
    </row>
    <row r="3526" spans="1:4" s="12" customFormat="1" x14ac:dyDescent="0.2">
      <c r="A3526" s="53"/>
      <c r="B3526" s="53"/>
      <c r="C3526" s="53"/>
      <c r="D3526" s="53"/>
    </row>
    <row r="3527" spans="1:4" s="12" customFormat="1" x14ac:dyDescent="0.2">
      <c r="A3527" s="53"/>
      <c r="B3527" s="53"/>
      <c r="C3527" s="53"/>
      <c r="D3527" s="53"/>
    </row>
    <row r="3528" spans="1:4" s="12" customFormat="1" x14ac:dyDescent="0.2">
      <c r="A3528" s="53"/>
      <c r="B3528" s="53"/>
      <c r="C3528" s="53"/>
      <c r="D3528" s="53"/>
    </row>
    <row r="3529" spans="1:4" s="12" customFormat="1" x14ac:dyDescent="0.2">
      <c r="A3529" s="53"/>
      <c r="B3529" s="53"/>
      <c r="C3529" s="53"/>
      <c r="D3529" s="53"/>
    </row>
    <row r="3530" spans="1:4" s="12" customFormat="1" x14ac:dyDescent="0.2">
      <c r="A3530" s="53"/>
      <c r="B3530" s="53"/>
      <c r="C3530" s="53"/>
      <c r="D3530" s="53"/>
    </row>
    <row r="3531" spans="1:4" s="12" customFormat="1" x14ac:dyDescent="0.2">
      <c r="A3531" s="53"/>
      <c r="B3531" s="53"/>
      <c r="C3531" s="53"/>
      <c r="D3531" s="53"/>
    </row>
    <row r="3532" spans="1:4" s="12" customFormat="1" x14ac:dyDescent="0.2">
      <c r="A3532" s="53"/>
      <c r="B3532" s="53"/>
      <c r="C3532" s="53"/>
      <c r="D3532" s="53"/>
    </row>
    <row r="3533" spans="1:4" s="12" customFormat="1" x14ac:dyDescent="0.2">
      <c r="A3533" s="53"/>
      <c r="B3533" s="53"/>
      <c r="C3533" s="53"/>
      <c r="D3533" s="53"/>
    </row>
    <row r="3534" spans="1:4" s="12" customFormat="1" x14ac:dyDescent="0.2">
      <c r="A3534" s="53"/>
      <c r="B3534" s="53"/>
      <c r="C3534" s="53"/>
      <c r="D3534" s="53"/>
    </row>
    <row r="3535" spans="1:4" s="12" customFormat="1" x14ac:dyDescent="0.2">
      <c r="A3535" s="53"/>
      <c r="B3535" s="53"/>
      <c r="C3535" s="53"/>
      <c r="D3535" s="53"/>
    </row>
    <row r="3536" spans="1:4" s="12" customFormat="1" x14ac:dyDescent="0.2">
      <c r="A3536" s="53"/>
      <c r="B3536" s="53"/>
      <c r="C3536" s="53"/>
      <c r="D3536" s="53"/>
    </row>
    <row r="3537" spans="1:4" s="12" customFormat="1" x14ac:dyDescent="0.2">
      <c r="A3537" s="53"/>
      <c r="B3537" s="53"/>
      <c r="C3537" s="53"/>
      <c r="D3537" s="53"/>
    </row>
    <row r="3538" spans="1:4" s="12" customFormat="1" x14ac:dyDescent="0.2">
      <c r="A3538" s="53"/>
      <c r="B3538" s="53"/>
      <c r="C3538" s="53"/>
      <c r="D3538" s="53"/>
    </row>
    <row r="3539" spans="1:4" s="12" customFormat="1" x14ac:dyDescent="0.2">
      <c r="A3539" s="53"/>
      <c r="B3539" s="53"/>
      <c r="C3539" s="53"/>
      <c r="D3539" s="53"/>
    </row>
    <row r="3540" spans="1:4" s="12" customFormat="1" x14ac:dyDescent="0.2">
      <c r="A3540" s="53"/>
      <c r="B3540" s="53"/>
      <c r="C3540" s="53"/>
      <c r="D3540" s="53"/>
    </row>
    <row r="3541" spans="1:4" s="12" customFormat="1" x14ac:dyDescent="0.2">
      <c r="A3541" s="53"/>
      <c r="B3541" s="53"/>
      <c r="C3541" s="53"/>
      <c r="D3541" s="53"/>
    </row>
    <row r="3542" spans="1:4" s="12" customFormat="1" x14ac:dyDescent="0.2">
      <c r="A3542" s="53"/>
      <c r="B3542" s="53"/>
      <c r="C3542" s="53"/>
      <c r="D3542" s="53"/>
    </row>
    <row r="3543" spans="1:4" s="12" customFormat="1" x14ac:dyDescent="0.2">
      <c r="A3543" s="53"/>
      <c r="B3543" s="53"/>
      <c r="C3543" s="53"/>
      <c r="D3543" s="53"/>
    </row>
    <row r="3544" spans="1:4" s="12" customFormat="1" x14ac:dyDescent="0.2">
      <c r="A3544" s="53"/>
      <c r="B3544" s="53"/>
      <c r="C3544" s="53"/>
      <c r="D3544" s="53"/>
    </row>
    <row r="3545" spans="1:4" s="12" customFormat="1" x14ac:dyDescent="0.2">
      <c r="A3545" s="53"/>
      <c r="B3545" s="53"/>
      <c r="C3545" s="53"/>
      <c r="D3545" s="53"/>
    </row>
    <row r="3546" spans="1:4" s="12" customFormat="1" x14ac:dyDescent="0.2">
      <c r="A3546" s="53"/>
      <c r="B3546" s="53"/>
      <c r="C3546" s="53"/>
      <c r="D3546" s="53"/>
    </row>
    <row r="3547" spans="1:4" s="12" customFormat="1" x14ac:dyDescent="0.2">
      <c r="A3547" s="53"/>
      <c r="B3547" s="53"/>
      <c r="C3547" s="53"/>
      <c r="D3547" s="53"/>
    </row>
    <row r="3548" spans="1:4" s="12" customFormat="1" x14ac:dyDescent="0.2">
      <c r="A3548" s="53"/>
      <c r="B3548" s="53"/>
      <c r="C3548" s="53"/>
      <c r="D3548" s="53"/>
    </row>
    <row r="3549" spans="1:4" s="12" customFormat="1" x14ac:dyDescent="0.2">
      <c r="A3549" s="53"/>
      <c r="B3549" s="53"/>
      <c r="C3549" s="53"/>
      <c r="D3549" s="53"/>
    </row>
    <row r="3550" spans="1:4" s="12" customFormat="1" x14ac:dyDescent="0.2">
      <c r="A3550" s="53"/>
      <c r="B3550" s="53"/>
      <c r="C3550" s="53"/>
      <c r="D3550" s="53"/>
    </row>
    <row r="3551" spans="1:4" s="12" customFormat="1" x14ac:dyDescent="0.2">
      <c r="A3551" s="53"/>
      <c r="B3551" s="53"/>
      <c r="C3551" s="53"/>
      <c r="D3551" s="53"/>
    </row>
    <row r="3552" spans="1:4" s="12" customFormat="1" x14ac:dyDescent="0.2">
      <c r="A3552" s="53"/>
      <c r="B3552" s="53"/>
      <c r="C3552" s="53"/>
      <c r="D3552" s="53"/>
    </row>
    <row r="3553" spans="1:4" s="12" customFormat="1" x14ac:dyDescent="0.2">
      <c r="A3553" s="53"/>
      <c r="B3553" s="53"/>
      <c r="C3553" s="53"/>
      <c r="D3553" s="53"/>
    </row>
    <row r="3554" spans="1:4" s="12" customFormat="1" x14ac:dyDescent="0.2">
      <c r="A3554" s="53"/>
      <c r="B3554" s="53"/>
      <c r="C3554" s="53"/>
      <c r="D3554" s="53"/>
    </row>
    <row r="3555" spans="1:4" s="12" customFormat="1" x14ac:dyDescent="0.2">
      <c r="A3555" s="53"/>
      <c r="B3555" s="53"/>
      <c r="C3555" s="53"/>
      <c r="D3555" s="53"/>
    </row>
    <row r="3556" spans="1:4" s="12" customFormat="1" x14ac:dyDescent="0.2">
      <c r="A3556" s="53"/>
      <c r="B3556" s="53"/>
      <c r="C3556" s="53"/>
      <c r="D3556" s="53"/>
    </row>
    <row r="3557" spans="1:4" s="12" customFormat="1" x14ac:dyDescent="0.2">
      <c r="A3557" s="53"/>
      <c r="B3557" s="53"/>
      <c r="C3557" s="53"/>
      <c r="D3557" s="53"/>
    </row>
    <row r="3558" spans="1:4" s="12" customFormat="1" x14ac:dyDescent="0.2">
      <c r="A3558" s="53"/>
      <c r="B3558" s="53"/>
      <c r="C3558" s="53"/>
      <c r="D3558" s="53"/>
    </row>
    <row r="3559" spans="1:4" s="12" customFormat="1" x14ac:dyDescent="0.2">
      <c r="A3559" s="53"/>
      <c r="B3559" s="53"/>
      <c r="C3559" s="53"/>
      <c r="D3559" s="53"/>
    </row>
    <row r="3560" spans="1:4" s="12" customFormat="1" x14ac:dyDescent="0.2">
      <c r="A3560" s="53"/>
      <c r="B3560" s="53"/>
      <c r="C3560" s="53"/>
      <c r="D3560" s="53"/>
    </row>
    <row r="3561" spans="1:4" s="12" customFormat="1" x14ac:dyDescent="0.2">
      <c r="A3561" s="53"/>
      <c r="B3561" s="53"/>
      <c r="C3561" s="53"/>
      <c r="D3561" s="53"/>
    </row>
    <row r="3562" spans="1:4" s="12" customFormat="1" x14ac:dyDescent="0.2">
      <c r="A3562" s="53"/>
      <c r="B3562" s="53"/>
      <c r="C3562" s="53"/>
      <c r="D3562" s="53"/>
    </row>
    <row r="3563" spans="1:4" s="12" customFormat="1" x14ac:dyDescent="0.2">
      <c r="A3563" s="53"/>
      <c r="B3563" s="53"/>
      <c r="C3563" s="53"/>
      <c r="D3563" s="53"/>
    </row>
    <row r="3564" spans="1:4" s="12" customFormat="1" x14ac:dyDescent="0.2">
      <c r="A3564" s="53"/>
      <c r="B3564" s="53"/>
      <c r="C3564" s="53"/>
      <c r="D3564" s="53"/>
    </row>
    <row r="3565" spans="1:4" s="12" customFormat="1" x14ac:dyDescent="0.2">
      <c r="A3565" s="53"/>
      <c r="B3565" s="53"/>
      <c r="C3565" s="53"/>
      <c r="D3565" s="53"/>
    </row>
    <row r="3566" spans="1:4" s="12" customFormat="1" x14ac:dyDescent="0.2">
      <c r="A3566" s="53"/>
      <c r="B3566" s="53"/>
      <c r="C3566" s="53"/>
      <c r="D3566" s="53"/>
    </row>
    <row r="3567" spans="1:4" s="12" customFormat="1" x14ac:dyDescent="0.2">
      <c r="A3567" s="53"/>
      <c r="B3567" s="53"/>
      <c r="C3567" s="53"/>
      <c r="D3567" s="53"/>
    </row>
    <row r="3568" spans="1:4" s="12" customFormat="1" x14ac:dyDescent="0.2">
      <c r="A3568" s="53"/>
      <c r="B3568" s="53"/>
      <c r="C3568" s="53"/>
      <c r="D3568" s="53"/>
    </row>
    <row r="3569" spans="1:4" s="12" customFormat="1" x14ac:dyDescent="0.2">
      <c r="A3569" s="53"/>
      <c r="B3569" s="53"/>
      <c r="C3569" s="53"/>
      <c r="D3569" s="53"/>
    </row>
    <row r="3570" spans="1:4" s="12" customFormat="1" x14ac:dyDescent="0.2">
      <c r="A3570" s="53"/>
      <c r="B3570" s="53"/>
      <c r="C3570" s="53"/>
      <c r="D3570" s="53"/>
    </row>
    <row r="3571" spans="1:4" s="12" customFormat="1" x14ac:dyDescent="0.2">
      <c r="A3571" s="53"/>
      <c r="B3571" s="53"/>
      <c r="C3571" s="53"/>
      <c r="D3571" s="53"/>
    </row>
    <row r="3572" spans="1:4" s="12" customFormat="1" x14ac:dyDescent="0.2">
      <c r="A3572" s="53"/>
      <c r="B3572" s="53"/>
      <c r="C3572" s="53"/>
      <c r="D3572" s="53"/>
    </row>
    <row r="3573" spans="1:4" s="12" customFormat="1" x14ac:dyDescent="0.2">
      <c r="A3573" s="53"/>
      <c r="B3573" s="53"/>
      <c r="C3573" s="53"/>
      <c r="D3573" s="53"/>
    </row>
    <row r="3574" spans="1:4" s="12" customFormat="1" x14ac:dyDescent="0.2">
      <c r="A3574" s="53"/>
      <c r="B3574" s="53"/>
      <c r="C3574" s="53"/>
      <c r="D3574" s="53"/>
    </row>
    <row r="3575" spans="1:4" s="12" customFormat="1" x14ac:dyDescent="0.2">
      <c r="A3575" s="53"/>
      <c r="B3575" s="53"/>
      <c r="C3575" s="53"/>
      <c r="D3575" s="53"/>
    </row>
    <row r="3576" spans="1:4" s="12" customFormat="1" x14ac:dyDescent="0.2">
      <c r="A3576" s="53"/>
      <c r="B3576" s="53"/>
      <c r="C3576" s="53"/>
      <c r="D3576" s="53"/>
    </row>
    <row r="3577" spans="1:4" s="12" customFormat="1" x14ac:dyDescent="0.2">
      <c r="A3577" s="53"/>
      <c r="B3577" s="53"/>
      <c r="C3577" s="53"/>
      <c r="D3577" s="53"/>
    </row>
    <row r="3578" spans="1:4" s="12" customFormat="1" x14ac:dyDescent="0.2">
      <c r="A3578" s="53"/>
      <c r="B3578" s="53"/>
      <c r="C3578" s="53"/>
      <c r="D3578" s="53"/>
    </row>
    <row r="3579" spans="1:4" s="12" customFormat="1" x14ac:dyDescent="0.2">
      <c r="A3579" s="53"/>
      <c r="B3579" s="53"/>
      <c r="C3579" s="53"/>
      <c r="D3579" s="53"/>
    </row>
    <row r="3580" spans="1:4" s="12" customFormat="1" x14ac:dyDescent="0.2">
      <c r="A3580" s="53"/>
      <c r="B3580" s="53"/>
      <c r="C3580" s="53"/>
      <c r="D3580" s="53"/>
    </row>
    <row r="3581" spans="1:4" s="12" customFormat="1" x14ac:dyDescent="0.2">
      <c r="A3581" s="53"/>
      <c r="B3581" s="53"/>
      <c r="C3581" s="53"/>
      <c r="D3581" s="53"/>
    </row>
    <row r="3582" spans="1:4" s="12" customFormat="1" x14ac:dyDescent="0.2">
      <c r="A3582" s="53"/>
      <c r="B3582" s="53"/>
      <c r="C3582" s="53"/>
      <c r="D3582" s="53"/>
    </row>
    <row r="3583" spans="1:4" s="12" customFormat="1" x14ac:dyDescent="0.2">
      <c r="A3583" s="53"/>
      <c r="B3583" s="53"/>
      <c r="C3583" s="53"/>
      <c r="D3583" s="53"/>
    </row>
    <row r="3584" spans="1:4" s="12" customFormat="1" x14ac:dyDescent="0.2">
      <c r="A3584" s="53"/>
      <c r="B3584" s="53"/>
      <c r="C3584" s="53"/>
      <c r="D3584" s="53"/>
    </row>
    <row r="3585" spans="1:4" s="12" customFormat="1" x14ac:dyDescent="0.2">
      <c r="A3585" s="53"/>
      <c r="B3585" s="53"/>
      <c r="C3585" s="53"/>
      <c r="D3585" s="53"/>
    </row>
    <row r="3586" spans="1:4" s="12" customFormat="1" x14ac:dyDescent="0.2">
      <c r="A3586" s="53"/>
      <c r="B3586" s="53"/>
      <c r="C3586" s="53"/>
      <c r="D3586" s="53"/>
    </row>
    <row r="3587" spans="1:4" s="12" customFormat="1" x14ac:dyDescent="0.2">
      <c r="A3587" s="53"/>
      <c r="B3587" s="53"/>
      <c r="C3587" s="53"/>
      <c r="D3587" s="53"/>
    </row>
    <row r="3588" spans="1:4" s="12" customFormat="1" x14ac:dyDescent="0.2">
      <c r="A3588" s="53"/>
      <c r="B3588" s="53"/>
      <c r="C3588" s="53"/>
      <c r="D3588" s="53"/>
    </row>
    <row r="3589" spans="1:4" s="12" customFormat="1" x14ac:dyDescent="0.2">
      <c r="A3589" s="53"/>
      <c r="B3589" s="53"/>
      <c r="C3589" s="53"/>
      <c r="D3589" s="53"/>
    </row>
    <row r="3590" spans="1:4" s="12" customFormat="1" x14ac:dyDescent="0.2">
      <c r="A3590" s="53"/>
      <c r="B3590" s="53"/>
      <c r="C3590" s="53"/>
      <c r="D3590" s="53"/>
    </row>
    <row r="3591" spans="1:4" s="12" customFormat="1" x14ac:dyDescent="0.2">
      <c r="A3591" s="53"/>
      <c r="B3591" s="53"/>
      <c r="C3591" s="53"/>
      <c r="D3591" s="53"/>
    </row>
    <row r="3592" spans="1:4" s="12" customFormat="1" x14ac:dyDescent="0.2">
      <c r="A3592" s="53"/>
      <c r="B3592" s="53"/>
      <c r="C3592" s="53"/>
      <c r="D3592" s="53"/>
    </row>
    <row r="3593" spans="1:4" s="12" customFormat="1" x14ac:dyDescent="0.2">
      <c r="A3593" s="53"/>
      <c r="B3593" s="53"/>
      <c r="C3593" s="53"/>
      <c r="D3593" s="53"/>
    </row>
    <row r="3594" spans="1:4" s="12" customFormat="1" x14ac:dyDescent="0.2">
      <c r="A3594" s="53"/>
      <c r="B3594" s="53"/>
      <c r="C3594" s="53"/>
      <c r="D3594" s="53"/>
    </row>
    <row r="3595" spans="1:4" s="12" customFormat="1" x14ac:dyDescent="0.2">
      <c r="A3595" s="53"/>
      <c r="B3595" s="53"/>
      <c r="C3595" s="53"/>
      <c r="D3595" s="53"/>
    </row>
    <row r="3596" spans="1:4" s="12" customFormat="1" x14ac:dyDescent="0.2">
      <c r="A3596" s="53"/>
      <c r="B3596" s="53"/>
      <c r="C3596" s="53"/>
      <c r="D3596" s="53"/>
    </row>
    <row r="3597" spans="1:4" s="12" customFormat="1" x14ac:dyDescent="0.2">
      <c r="A3597" s="53"/>
      <c r="B3597" s="53"/>
      <c r="C3597" s="53"/>
      <c r="D3597" s="53"/>
    </row>
    <row r="3598" spans="1:4" s="12" customFormat="1" x14ac:dyDescent="0.2">
      <c r="A3598" s="53"/>
      <c r="B3598" s="53"/>
      <c r="C3598" s="53"/>
      <c r="D3598" s="53"/>
    </row>
    <row r="3599" spans="1:4" s="12" customFormat="1" x14ac:dyDescent="0.2">
      <c r="A3599" s="53"/>
      <c r="B3599" s="53"/>
      <c r="C3599" s="53"/>
      <c r="D3599" s="53"/>
    </row>
    <row r="3600" spans="1:4" s="12" customFormat="1" x14ac:dyDescent="0.2">
      <c r="A3600" s="53"/>
      <c r="B3600" s="53"/>
      <c r="C3600" s="53"/>
      <c r="D3600" s="53"/>
    </row>
    <row r="3601" spans="1:4" s="12" customFormat="1" x14ac:dyDescent="0.2">
      <c r="A3601" s="53"/>
      <c r="B3601" s="53"/>
      <c r="C3601" s="53"/>
      <c r="D3601" s="53"/>
    </row>
    <row r="3602" spans="1:4" s="12" customFormat="1" x14ac:dyDescent="0.2">
      <c r="A3602" s="53"/>
      <c r="B3602" s="53"/>
      <c r="C3602" s="53"/>
      <c r="D3602" s="53"/>
    </row>
    <row r="3603" spans="1:4" s="12" customFormat="1" x14ac:dyDescent="0.2">
      <c r="A3603" s="53"/>
      <c r="B3603" s="53"/>
      <c r="C3603" s="53"/>
      <c r="D3603" s="53"/>
    </row>
    <row r="3604" spans="1:4" s="12" customFormat="1" x14ac:dyDescent="0.2">
      <c r="A3604" s="53"/>
      <c r="B3604" s="53"/>
      <c r="C3604" s="53"/>
      <c r="D3604" s="53"/>
    </row>
    <row r="3605" spans="1:4" s="12" customFormat="1" x14ac:dyDescent="0.2">
      <c r="A3605" s="53"/>
      <c r="B3605" s="53"/>
      <c r="C3605" s="53"/>
      <c r="D3605" s="53"/>
    </row>
    <row r="3606" spans="1:4" s="12" customFormat="1" x14ac:dyDescent="0.2">
      <c r="A3606" s="53"/>
      <c r="B3606" s="53"/>
      <c r="C3606" s="53"/>
      <c r="D3606" s="53"/>
    </row>
    <row r="3607" spans="1:4" s="12" customFormat="1" x14ac:dyDescent="0.2">
      <c r="A3607" s="53"/>
      <c r="B3607" s="53"/>
      <c r="C3607" s="53"/>
      <c r="D3607" s="53"/>
    </row>
    <row r="3608" spans="1:4" s="12" customFormat="1" x14ac:dyDescent="0.2">
      <c r="A3608" s="53"/>
      <c r="B3608" s="53"/>
      <c r="C3608" s="53"/>
      <c r="D3608" s="53"/>
    </row>
    <row r="3609" spans="1:4" s="12" customFormat="1" x14ac:dyDescent="0.2">
      <c r="A3609" s="53"/>
      <c r="B3609" s="53"/>
      <c r="C3609" s="53"/>
      <c r="D3609" s="53"/>
    </row>
    <row r="3610" spans="1:4" s="12" customFormat="1" x14ac:dyDescent="0.2">
      <c r="A3610" s="53"/>
      <c r="B3610" s="53"/>
      <c r="C3610" s="53"/>
      <c r="D3610" s="53"/>
    </row>
    <row r="3611" spans="1:4" s="12" customFormat="1" x14ac:dyDescent="0.2">
      <c r="A3611" s="53"/>
      <c r="B3611" s="53"/>
      <c r="C3611" s="53"/>
      <c r="D3611" s="53"/>
    </row>
    <row r="3612" spans="1:4" s="12" customFormat="1" x14ac:dyDescent="0.2">
      <c r="A3612" s="53"/>
      <c r="B3612" s="53"/>
      <c r="C3612" s="53"/>
      <c r="D3612" s="53"/>
    </row>
    <row r="3613" spans="1:4" s="12" customFormat="1" x14ac:dyDescent="0.2">
      <c r="A3613" s="53"/>
      <c r="B3613" s="53"/>
      <c r="C3613" s="53"/>
      <c r="D3613" s="53"/>
    </row>
    <row r="3614" spans="1:4" s="12" customFormat="1" x14ac:dyDescent="0.2">
      <c r="A3614" s="53"/>
      <c r="B3614" s="53"/>
      <c r="C3614" s="53"/>
      <c r="D3614" s="53"/>
    </row>
    <row r="3615" spans="1:4" s="12" customFormat="1" x14ac:dyDescent="0.2">
      <c r="A3615" s="53"/>
      <c r="B3615" s="53"/>
      <c r="C3615" s="53"/>
      <c r="D3615" s="53"/>
    </row>
    <row r="3616" spans="1:4" s="12" customFormat="1" x14ac:dyDescent="0.2">
      <c r="A3616" s="53"/>
      <c r="B3616" s="53"/>
      <c r="C3616" s="53"/>
      <c r="D3616" s="53"/>
    </row>
    <row r="3617" spans="1:4" s="12" customFormat="1" x14ac:dyDescent="0.2">
      <c r="A3617" s="53"/>
      <c r="B3617" s="53"/>
      <c r="C3617" s="53"/>
      <c r="D3617" s="53"/>
    </row>
    <row r="3618" spans="1:4" s="12" customFormat="1" x14ac:dyDescent="0.2">
      <c r="A3618" s="53"/>
      <c r="B3618" s="53"/>
      <c r="C3618" s="53"/>
      <c r="D3618" s="53"/>
    </row>
    <row r="3619" spans="1:4" s="12" customFormat="1" x14ac:dyDescent="0.2">
      <c r="A3619" s="53"/>
      <c r="B3619" s="53"/>
      <c r="C3619" s="53"/>
      <c r="D3619" s="53"/>
    </row>
    <row r="3620" spans="1:4" s="12" customFormat="1" x14ac:dyDescent="0.2">
      <c r="A3620" s="53"/>
      <c r="B3620" s="53"/>
      <c r="C3620" s="53"/>
      <c r="D3620" s="53"/>
    </row>
    <row r="3621" spans="1:4" s="12" customFormat="1" x14ac:dyDescent="0.2">
      <c r="A3621" s="53"/>
      <c r="B3621" s="53"/>
      <c r="C3621" s="53"/>
      <c r="D3621" s="53"/>
    </row>
    <row r="3622" spans="1:4" s="12" customFormat="1" x14ac:dyDescent="0.2">
      <c r="A3622" s="53"/>
      <c r="B3622" s="53"/>
      <c r="C3622" s="53"/>
      <c r="D3622" s="53"/>
    </row>
    <row r="3623" spans="1:4" s="12" customFormat="1" x14ac:dyDescent="0.2">
      <c r="A3623" s="53"/>
      <c r="B3623" s="53"/>
      <c r="C3623" s="53"/>
      <c r="D3623" s="53"/>
    </row>
    <row r="3624" spans="1:4" s="12" customFormat="1" x14ac:dyDescent="0.2">
      <c r="A3624" s="53"/>
      <c r="B3624" s="53"/>
      <c r="C3624" s="53"/>
      <c r="D3624" s="53"/>
    </row>
    <row r="3625" spans="1:4" s="12" customFormat="1" x14ac:dyDescent="0.2">
      <c r="A3625" s="53"/>
      <c r="B3625" s="53"/>
      <c r="C3625" s="53"/>
      <c r="D3625" s="53"/>
    </row>
    <row r="3626" spans="1:4" s="12" customFormat="1" x14ac:dyDescent="0.2">
      <c r="A3626" s="53"/>
      <c r="B3626" s="53"/>
      <c r="C3626" s="53"/>
      <c r="D3626" s="53"/>
    </row>
    <row r="3627" spans="1:4" s="12" customFormat="1" x14ac:dyDescent="0.2">
      <c r="A3627" s="53"/>
      <c r="B3627" s="53"/>
      <c r="C3627" s="53"/>
      <c r="D3627" s="53"/>
    </row>
    <row r="3628" spans="1:4" s="12" customFormat="1" x14ac:dyDescent="0.2">
      <c r="A3628" s="53"/>
      <c r="B3628" s="53"/>
      <c r="C3628" s="53"/>
      <c r="D3628" s="53"/>
    </row>
    <row r="3629" spans="1:4" s="12" customFormat="1" x14ac:dyDescent="0.2">
      <c r="A3629" s="53"/>
      <c r="B3629" s="53"/>
      <c r="C3629" s="53"/>
      <c r="D3629" s="53"/>
    </row>
    <row r="3630" spans="1:4" s="12" customFormat="1" x14ac:dyDescent="0.2">
      <c r="A3630" s="53"/>
      <c r="B3630" s="53"/>
      <c r="C3630" s="53"/>
      <c r="D3630" s="53"/>
    </row>
    <row r="3631" spans="1:4" s="12" customFormat="1" x14ac:dyDescent="0.2">
      <c r="A3631" s="53"/>
      <c r="B3631" s="53"/>
      <c r="C3631" s="53"/>
      <c r="D3631" s="53"/>
    </row>
    <row r="3632" spans="1:4" s="12" customFormat="1" x14ac:dyDescent="0.2">
      <c r="A3632" s="53"/>
      <c r="B3632" s="53"/>
      <c r="C3632" s="53"/>
      <c r="D3632" s="53"/>
    </row>
    <row r="3633" spans="1:4" s="12" customFormat="1" x14ac:dyDescent="0.2">
      <c r="A3633" s="53"/>
      <c r="B3633" s="53"/>
      <c r="C3633" s="53"/>
      <c r="D3633" s="53"/>
    </row>
    <row r="3634" spans="1:4" s="12" customFormat="1" x14ac:dyDescent="0.2">
      <c r="A3634" s="53"/>
      <c r="B3634" s="53"/>
      <c r="C3634" s="53"/>
      <c r="D3634" s="53"/>
    </row>
    <row r="3635" spans="1:4" s="12" customFormat="1" x14ac:dyDescent="0.2">
      <c r="A3635" s="53"/>
      <c r="B3635" s="53"/>
      <c r="C3635" s="53"/>
      <c r="D3635" s="53"/>
    </row>
    <row r="3636" spans="1:4" s="12" customFormat="1" x14ac:dyDescent="0.2">
      <c r="A3636" s="53"/>
      <c r="B3636" s="53"/>
      <c r="C3636" s="53"/>
      <c r="D3636" s="53"/>
    </row>
    <row r="3637" spans="1:4" s="12" customFormat="1" x14ac:dyDescent="0.2">
      <c r="A3637" s="53"/>
      <c r="B3637" s="53"/>
      <c r="C3637" s="53"/>
      <c r="D3637" s="53"/>
    </row>
    <row r="3638" spans="1:4" s="12" customFormat="1" x14ac:dyDescent="0.2">
      <c r="A3638" s="53"/>
      <c r="B3638" s="53"/>
      <c r="C3638" s="53"/>
      <c r="D3638" s="53"/>
    </row>
    <row r="3639" spans="1:4" s="12" customFormat="1" x14ac:dyDescent="0.2">
      <c r="A3639" s="53"/>
      <c r="B3639" s="53"/>
      <c r="C3639" s="53"/>
      <c r="D3639" s="53"/>
    </row>
    <row r="3640" spans="1:4" s="12" customFormat="1" x14ac:dyDescent="0.2">
      <c r="A3640" s="53"/>
      <c r="B3640" s="53"/>
      <c r="C3640" s="53"/>
      <c r="D3640" s="53"/>
    </row>
    <row r="3641" spans="1:4" s="12" customFormat="1" x14ac:dyDescent="0.2">
      <c r="A3641" s="53"/>
      <c r="B3641" s="53"/>
      <c r="C3641" s="53"/>
      <c r="D3641" s="53"/>
    </row>
    <row r="3642" spans="1:4" s="12" customFormat="1" x14ac:dyDescent="0.2">
      <c r="A3642" s="53"/>
      <c r="B3642" s="53"/>
      <c r="C3642" s="53"/>
      <c r="D3642" s="53"/>
    </row>
    <row r="3643" spans="1:4" s="12" customFormat="1" x14ac:dyDescent="0.2">
      <c r="A3643" s="53"/>
      <c r="B3643" s="53"/>
      <c r="C3643" s="53"/>
      <c r="D3643" s="53"/>
    </row>
    <row r="3644" spans="1:4" s="12" customFormat="1" x14ac:dyDescent="0.2">
      <c r="A3644" s="53"/>
      <c r="B3644" s="53"/>
      <c r="C3644" s="53"/>
      <c r="D3644" s="53"/>
    </row>
    <row r="3645" spans="1:4" s="12" customFormat="1" x14ac:dyDescent="0.2">
      <c r="A3645" s="53"/>
      <c r="B3645" s="53"/>
      <c r="C3645" s="53"/>
      <c r="D3645" s="53"/>
    </row>
    <row r="3646" spans="1:4" s="12" customFormat="1" x14ac:dyDescent="0.2">
      <c r="A3646" s="53"/>
      <c r="B3646" s="53"/>
      <c r="C3646" s="53"/>
      <c r="D3646" s="53"/>
    </row>
    <row r="3647" spans="1:4" s="12" customFormat="1" x14ac:dyDescent="0.2">
      <c r="A3647" s="53"/>
      <c r="B3647" s="53"/>
      <c r="C3647" s="53"/>
      <c r="D3647" s="53"/>
    </row>
    <row r="3648" spans="1:4" s="12" customFormat="1" x14ac:dyDescent="0.2">
      <c r="A3648" s="53"/>
      <c r="B3648" s="53"/>
      <c r="C3648" s="53"/>
      <c r="D3648" s="53"/>
    </row>
    <row r="3649" spans="1:4" s="12" customFormat="1" x14ac:dyDescent="0.2">
      <c r="A3649" s="53"/>
      <c r="B3649" s="53"/>
      <c r="C3649" s="53"/>
      <c r="D3649" s="53"/>
    </row>
    <row r="3650" spans="1:4" s="12" customFormat="1" x14ac:dyDescent="0.2">
      <c r="A3650" s="53"/>
      <c r="B3650" s="53"/>
      <c r="C3650" s="53"/>
      <c r="D3650" s="53"/>
    </row>
    <row r="3651" spans="1:4" s="12" customFormat="1" x14ac:dyDescent="0.2">
      <c r="A3651" s="53"/>
      <c r="B3651" s="53"/>
      <c r="C3651" s="53"/>
      <c r="D3651" s="53"/>
    </row>
    <row r="3652" spans="1:4" s="12" customFormat="1" x14ac:dyDescent="0.2">
      <c r="A3652" s="53"/>
      <c r="B3652" s="53"/>
      <c r="C3652" s="53"/>
      <c r="D3652" s="53"/>
    </row>
    <row r="3653" spans="1:4" s="12" customFormat="1" x14ac:dyDescent="0.2">
      <c r="A3653" s="53"/>
      <c r="B3653" s="53"/>
      <c r="C3653" s="53"/>
      <c r="D3653" s="53"/>
    </row>
    <row r="3654" spans="1:4" s="12" customFormat="1" x14ac:dyDescent="0.2">
      <c r="A3654" s="53"/>
      <c r="B3654" s="53"/>
      <c r="C3654" s="53"/>
      <c r="D3654" s="53"/>
    </row>
    <row r="3655" spans="1:4" s="12" customFormat="1" x14ac:dyDescent="0.2">
      <c r="A3655" s="53"/>
      <c r="B3655" s="53"/>
      <c r="C3655" s="53"/>
      <c r="D3655" s="53"/>
    </row>
    <row r="3656" spans="1:4" s="12" customFormat="1" x14ac:dyDescent="0.2">
      <c r="A3656" s="53"/>
      <c r="B3656" s="53"/>
      <c r="C3656" s="53"/>
      <c r="D3656" s="53"/>
    </row>
    <row r="3657" spans="1:4" s="12" customFormat="1" x14ac:dyDescent="0.2">
      <c r="A3657" s="53"/>
      <c r="B3657" s="53"/>
      <c r="C3657" s="53"/>
      <c r="D3657" s="53"/>
    </row>
    <row r="3658" spans="1:4" s="12" customFormat="1" x14ac:dyDescent="0.2">
      <c r="A3658" s="53"/>
      <c r="B3658" s="53"/>
      <c r="C3658" s="53"/>
      <c r="D3658" s="53"/>
    </row>
    <row r="3659" spans="1:4" s="12" customFormat="1" x14ac:dyDescent="0.2">
      <c r="A3659" s="53"/>
      <c r="B3659" s="53"/>
      <c r="C3659" s="53"/>
      <c r="D3659" s="53"/>
    </row>
    <row r="3660" spans="1:4" s="12" customFormat="1" x14ac:dyDescent="0.2">
      <c r="A3660" s="53"/>
      <c r="B3660" s="53"/>
      <c r="C3660" s="53"/>
      <c r="D3660" s="53"/>
    </row>
    <row r="3661" spans="1:4" s="12" customFormat="1" x14ac:dyDescent="0.2">
      <c r="A3661" s="53"/>
      <c r="B3661" s="53"/>
      <c r="C3661" s="53"/>
      <c r="D3661" s="53"/>
    </row>
    <row r="3662" spans="1:4" s="12" customFormat="1" x14ac:dyDescent="0.2">
      <c r="A3662" s="53"/>
      <c r="B3662" s="53"/>
      <c r="C3662" s="53"/>
      <c r="D3662" s="53"/>
    </row>
    <row r="3663" spans="1:4" s="12" customFormat="1" x14ac:dyDescent="0.2">
      <c r="A3663" s="53"/>
      <c r="B3663" s="53"/>
      <c r="C3663" s="53"/>
      <c r="D3663" s="53"/>
    </row>
    <row r="3664" spans="1:4" s="12" customFormat="1" x14ac:dyDescent="0.2">
      <c r="A3664" s="53"/>
      <c r="B3664" s="53"/>
      <c r="C3664" s="53"/>
      <c r="D3664" s="53"/>
    </row>
    <row r="3665" spans="1:4" s="12" customFormat="1" x14ac:dyDescent="0.2">
      <c r="A3665" s="53"/>
      <c r="B3665" s="53"/>
      <c r="C3665" s="53"/>
      <c r="D3665" s="53"/>
    </row>
    <row r="3666" spans="1:4" s="12" customFormat="1" x14ac:dyDescent="0.2">
      <c r="A3666" s="53"/>
      <c r="B3666" s="53"/>
      <c r="C3666" s="53"/>
      <c r="D3666" s="53"/>
    </row>
    <row r="3667" spans="1:4" s="12" customFormat="1" x14ac:dyDescent="0.2">
      <c r="A3667" s="53"/>
      <c r="B3667" s="53"/>
      <c r="C3667" s="53"/>
      <c r="D3667" s="53"/>
    </row>
    <row r="3668" spans="1:4" s="12" customFormat="1" x14ac:dyDescent="0.2">
      <c r="A3668" s="53"/>
      <c r="B3668" s="53"/>
      <c r="C3668" s="53"/>
      <c r="D3668" s="53"/>
    </row>
    <row r="3669" spans="1:4" s="12" customFormat="1" x14ac:dyDescent="0.2">
      <c r="A3669" s="53"/>
      <c r="B3669" s="53"/>
      <c r="C3669" s="53"/>
      <c r="D3669" s="53"/>
    </row>
    <row r="3670" spans="1:4" s="12" customFormat="1" x14ac:dyDescent="0.2">
      <c r="A3670" s="53"/>
      <c r="B3670" s="53"/>
      <c r="C3670" s="53"/>
      <c r="D3670" s="53"/>
    </row>
    <row r="3671" spans="1:4" s="12" customFormat="1" x14ac:dyDescent="0.2">
      <c r="A3671" s="53"/>
      <c r="B3671" s="53"/>
      <c r="C3671" s="53"/>
      <c r="D3671" s="53"/>
    </row>
    <row r="3672" spans="1:4" s="12" customFormat="1" x14ac:dyDescent="0.2">
      <c r="A3672" s="53"/>
      <c r="B3672" s="53"/>
      <c r="C3672" s="53"/>
      <c r="D3672" s="53"/>
    </row>
    <row r="3673" spans="1:4" s="12" customFormat="1" x14ac:dyDescent="0.2">
      <c r="A3673" s="53"/>
      <c r="B3673" s="53"/>
      <c r="C3673" s="53"/>
      <c r="D3673" s="53"/>
    </row>
    <row r="3674" spans="1:4" s="12" customFormat="1" x14ac:dyDescent="0.2">
      <c r="A3674" s="53"/>
      <c r="B3674" s="53"/>
      <c r="C3674" s="53"/>
      <c r="D3674" s="53"/>
    </row>
    <row r="3675" spans="1:4" s="12" customFormat="1" x14ac:dyDescent="0.2">
      <c r="A3675" s="53"/>
      <c r="B3675" s="53"/>
      <c r="C3675" s="53"/>
      <c r="D3675" s="53"/>
    </row>
    <row r="3676" spans="1:4" s="12" customFormat="1" x14ac:dyDescent="0.2">
      <c r="A3676" s="53"/>
      <c r="B3676" s="53"/>
      <c r="C3676" s="53"/>
      <c r="D3676" s="53"/>
    </row>
    <row r="3677" spans="1:4" s="12" customFormat="1" x14ac:dyDescent="0.2">
      <c r="A3677" s="53"/>
      <c r="B3677" s="53"/>
      <c r="C3677" s="53"/>
      <c r="D3677" s="53"/>
    </row>
    <row r="3678" spans="1:4" s="12" customFormat="1" x14ac:dyDescent="0.2">
      <c r="A3678" s="53"/>
      <c r="B3678" s="53"/>
      <c r="C3678" s="53"/>
      <c r="D3678" s="53"/>
    </row>
    <row r="3679" spans="1:4" s="12" customFormat="1" x14ac:dyDescent="0.2">
      <c r="A3679" s="53"/>
      <c r="B3679" s="53"/>
      <c r="C3679" s="53"/>
      <c r="D3679" s="53"/>
    </row>
    <row r="3680" spans="1:4" s="12" customFormat="1" x14ac:dyDescent="0.2">
      <c r="A3680" s="53"/>
      <c r="B3680" s="53"/>
      <c r="C3680" s="53"/>
      <c r="D3680" s="53"/>
    </row>
    <row r="3681" spans="1:4" s="12" customFormat="1" x14ac:dyDescent="0.2">
      <c r="A3681" s="53"/>
      <c r="B3681" s="53"/>
      <c r="C3681" s="53"/>
      <c r="D3681" s="53"/>
    </row>
    <row r="3682" spans="1:4" s="12" customFormat="1" x14ac:dyDescent="0.2">
      <c r="A3682" s="53"/>
      <c r="B3682" s="53"/>
      <c r="C3682" s="53"/>
      <c r="D3682" s="53"/>
    </row>
    <row r="3683" spans="1:4" s="12" customFormat="1" x14ac:dyDescent="0.2">
      <c r="A3683" s="53"/>
      <c r="B3683" s="53"/>
      <c r="C3683" s="53"/>
      <c r="D3683" s="53"/>
    </row>
    <row r="3684" spans="1:4" s="12" customFormat="1" x14ac:dyDescent="0.2">
      <c r="A3684" s="53"/>
      <c r="B3684" s="53"/>
      <c r="C3684" s="53"/>
      <c r="D3684" s="53"/>
    </row>
    <row r="3685" spans="1:4" s="12" customFormat="1" x14ac:dyDescent="0.2">
      <c r="A3685" s="53"/>
      <c r="B3685" s="53"/>
      <c r="C3685" s="53"/>
      <c r="D3685" s="53"/>
    </row>
    <row r="3686" spans="1:4" s="12" customFormat="1" x14ac:dyDescent="0.2">
      <c r="A3686" s="53"/>
      <c r="B3686" s="53"/>
      <c r="C3686" s="53"/>
      <c r="D3686" s="53"/>
    </row>
    <row r="3687" spans="1:4" s="12" customFormat="1" x14ac:dyDescent="0.2">
      <c r="A3687" s="53"/>
      <c r="B3687" s="53"/>
      <c r="C3687" s="53"/>
      <c r="D3687" s="53"/>
    </row>
    <row r="3688" spans="1:4" s="12" customFormat="1" x14ac:dyDescent="0.2">
      <c r="A3688" s="53"/>
      <c r="B3688" s="53"/>
      <c r="C3688" s="53"/>
      <c r="D3688" s="53"/>
    </row>
    <row r="3689" spans="1:4" s="12" customFormat="1" x14ac:dyDescent="0.2">
      <c r="A3689" s="53"/>
      <c r="B3689" s="53"/>
      <c r="C3689" s="53"/>
      <c r="D3689" s="53"/>
    </row>
    <row r="3690" spans="1:4" s="12" customFormat="1" x14ac:dyDescent="0.2">
      <c r="A3690" s="53"/>
      <c r="B3690" s="53"/>
      <c r="C3690" s="53"/>
      <c r="D3690" s="53"/>
    </row>
    <row r="3691" spans="1:4" s="12" customFormat="1" x14ac:dyDescent="0.2">
      <c r="A3691" s="53"/>
      <c r="B3691" s="53"/>
      <c r="C3691" s="53"/>
      <c r="D3691" s="53"/>
    </row>
    <row r="3692" spans="1:4" s="12" customFormat="1" x14ac:dyDescent="0.2">
      <c r="A3692" s="53"/>
      <c r="B3692" s="53"/>
      <c r="C3692" s="53"/>
      <c r="D3692" s="53"/>
    </row>
    <row r="3693" spans="1:4" s="12" customFormat="1" x14ac:dyDescent="0.2">
      <c r="A3693" s="53"/>
      <c r="B3693" s="53"/>
      <c r="C3693" s="53"/>
      <c r="D3693" s="53"/>
    </row>
    <row r="3694" spans="1:4" s="12" customFormat="1" x14ac:dyDescent="0.2">
      <c r="A3694" s="53"/>
      <c r="B3694" s="53"/>
      <c r="C3694" s="53"/>
      <c r="D3694" s="53"/>
    </row>
    <row r="3695" spans="1:4" s="12" customFormat="1" x14ac:dyDescent="0.2">
      <c r="A3695" s="53"/>
      <c r="B3695" s="53"/>
      <c r="C3695" s="53"/>
      <c r="D3695" s="53"/>
    </row>
    <row r="3696" spans="1:4" s="12" customFormat="1" x14ac:dyDescent="0.2">
      <c r="A3696" s="53"/>
      <c r="B3696" s="53"/>
      <c r="C3696" s="53"/>
      <c r="D3696" s="53"/>
    </row>
    <row r="3697" spans="1:4" s="12" customFormat="1" x14ac:dyDescent="0.2">
      <c r="A3697" s="53"/>
      <c r="B3697" s="53"/>
      <c r="C3697" s="53"/>
      <c r="D3697" s="53"/>
    </row>
    <row r="3698" spans="1:4" s="12" customFormat="1" x14ac:dyDescent="0.2">
      <c r="A3698" s="53"/>
      <c r="B3698" s="53"/>
      <c r="C3698" s="53"/>
      <c r="D3698" s="53"/>
    </row>
    <row r="3699" spans="1:4" s="12" customFormat="1" x14ac:dyDescent="0.2">
      <c r="A3699" s="53"/>
      <c r="B3699" s="53"/>
      <c r="C3699" s="53"/>
      <c r="D3699" s="53"/>
    </row>
    <row r="3700" spans="1:4" s="12" customFormat="1" x14ac:dyDescent="0.2">
      <c r="A3700" s="53"/>
      <c r="B3700" s="53"/>
      <c r="C3700" s="53"/>
      <c r="D3700" s="53"/>
    </row>
    <row r="3701" spans="1:4" s="12" customFormat="1" x14ac:dyDescent="0.2">
      <c r="A3701" s="53"/>
      <c r="B3701" s="53"/>
      <c r="C3701" s="53"/>
      <c r="D3701" s="53"/>
    </row>
    <row r="3702" spans="1:4" s="12" customFormat="1" x14ac:dyDescent="0.2">
      <c r="A3702" s="53"/>
      <c r="B3702" s="53"/>
      <c r="C3702" s="53"/>
      <c r="D3702" s="53"/>
    </row>
    <row r="3703" spans="1:4" s="12" customFormat="1" x14ac:dyDescent="0.2">
      <c r="A3703" s="53"/>
      <c r="B3703" s="53"/>
      <c r="C3703" s="53"/>
      <c r="D3703" s="53"/>
    </row>
    <row r="3704" spans="1:4" s="12" customFormat="1" x14ac:dyDescent="0.2">
      <c r="A3704" s="53"/>
      <c r="B3704" s="53"/>
      <c r="C3704" s="53"/>
      <c r="D3704" s="53"/>
    </row>
    <row r="3705" spans="1:4" s="12" customFormat="1" x14ac:dyDescent="0.2">
      <c r="A3705" s="53"/>
      <c r="B3705" s="53"/>
      <c r="C3705" s="53"/>
      <c r="D3705" s="53"/>
    </row>
    <row r="3706" spans="1:4" s="12" customFormat="1" x14ac:dyDescent="0.2">
      <c r="A3706" s="53"/>
      <c r="B3706" s="53"/>
      <c r="C3706" s="53"/>
      <c r="D3706" s="53"/>
    </row>
    <row r="3707" spans="1:4" s="12" customFormat="1" x14ac:dyDescent="0.2">
      <c r="A3707" s="53"/>
      <c r="B3707" s="53"/>
      <c r="C3707" s="53"/>
      <c r="D3707" s="53"/>
    </row>
    <row r="3708" spans="1:4" s="12" customFormat="1" x14ac:dyDescent="0.2">
      <c r="A3708" s="53"/>
      <c r="B3708" s="53"/>
      <c r="C3708" s="53"/>
      <c r="D3708" s="53"/>
    </row>
    <row r="3709" spans="1:4" s="12" customFormat="1" x14ac:dyDescent="0.2">
      <c r="A3709" s="53"/>
      <c r="B3709" s="53"/>
      <c r="C3709" s="53"/>
      <c r="D3709" s="53"/>
    </row>
    <row r="3710" spans="1:4" s="12" customFormat="1" x14ac:dyDescent="0.2">
      <c r="A3710" s="53"/>
      <c r="B3710" s="53"/>
      <c r="C3710" s="53"/>
      <c r="D3710" s="53"/>
    </row>
    <row r="3711" spans="1:4" s="12" customFormat="1" x14ac:dyDescent="0.2">
      <c r="A3711" s="53"/>
      <c r="B3711" s="53"/>
      <c r="C3711" s="53"/>
      <c r="D3711" s="53"/>
    </row>
    <row r="3712" spans="1:4" s="12" customFormat="1" x14ac:dyDescent="0.2">
      <c r="A3712" s="53"/>
      <c r="B3712" s="53"/>
      <c r="C3712" s="53"/>
      <c r="D3712" s="53"/>
    </row>
    <row r="3713" spans="1:4" s="12" customFormat="1" x14ac:dyDescent="0.2">
      <c r="A3713" s="53"/>
      <c r="B3713" s="53"/>
      <c r="C3713" s="53"/>
      <c r="D3713" s="53"/>
    </row>
    <row r="3714" spans="1:4" s="12" customFormat="1" x14ac:dyDescent="0.2">
      <c r="A3714" s="53"/>
      <c r="B3714" s="53"/>
      <c r="C3714" s="53"/>
      <c r="D3714" s="53"/>
    </row>
    <row r="3715" spans="1:4" s="12" customFormat="1" x14ac:dyDescent="0.2">
      <c r="A3715" s="53"/>
      <c r="B3715" s="53"/>
      <c r="C3715" s="53"/>
      <c r="D3715" s="53"/>
    </row>
    <row r="3716" spans="1:4" s="12" customFormat="1" x14ac:dyDescent="0.2">
      <c r="A3716" s="53"/>
      <c r="B3716" s="53"/>
      <c r="C3716" s="53"/>
      <c r="D3716" s="53"/>
    </row>
    <row r="3717" spans="1:4" s="12" customFormat="1" x14ac:dyDescent="0.2">
      <c r="A3717" s="53"/>
      <c r="B3717" s="53"/>
      <c r="C3717" s="53"/>
      <c r="D3717" s="53"/>
    </row>
    <row r="3718" spans="1:4" s="12" customFormat="1" x14ac:dyDescent="0.2">
      <c r="A3718" s="53"/>
      <c r="B3718" s="53"/>
      <c r="C3718" s="53"/>
      <c r="D3718" s="53"/>
    </row>
    <row r="3719" spans="1:4" s="12" customFormat="1" x14ac:dyDescent="0.2">
      <c r="A3719" s="53"/>
      <c r="B3719" s="53"/>
      <c r="C3719" s="53"/>
      <c r="D3719" s="53"/>
    </row>
    <row r="3720" spans="1:4" s="12" customFormat="1" x14ac:dyDescent="0.2">
      <c r="A3720" s="53"/>
      <c r="B3720" s="53"/>
      <c r="C3720" s="53"/>
      <c r="D3720" s="53"/>
    </row>
    <row r="3721" spans="1:4" s="12" customFormat="1" x14ac:dyDescent="0.2">
      <c r="A3721" s="53"/>
      <c r="B3721" s="53"/>
      <c r="C3721" s="53"/>
      <c r="D3721" s="53"/>
    </row>
    <row r="3722" spans="1:4" s="12" customFormat="1" x14ac:dyDescent="0.2">
      <c r="A3722" s="53"/>
      <c r="B3722" s="53"/>
      <c r="C3722" s="53"/>
      <c r="D3722" s="53"/>
    </row>
    <row r="3723" spans="1:4" s="12" customFormat="1" x14ac:dyDescent="0.2">
      <c r="A3723" s="53"/>
      <c r="B3723" s="53"/>
      <c r="C3723" s="53"/>
      <c r="D3723" s="53"/>
    </row>
    <row r="3724" spans="1:4" s="12" customFormat="1" x14ac:dyDescent="0.2">
      <c r="A3724" s="53"/>
      <c r="B3724" s="53"/>
      <c r="C3724" s="53"/>
      <c r="D3724" s="53"/>
    </row>
    <row r="3725" spans="1:4" s="12" customFormat="1" x14ac:dyDescent="0.2">
      <c r="A3725" s="53"/>
      <c r="B3725" s="53"/>
      <c r="C3725" s="53"/>
      <c r="D3725" s="53"/>
    </row>
    <row r="3726" spans="1:4" s="12" customFormat="1" x14ac:dyDescent="0.2">
      <c r="A3726" s="53"/>
      <c r="B3726" s="53"/>
      <c r="C3726" s="53"/>
      <c r="D3726" s="53"/>
    </row>
    <row r="3727" spans="1:4" s="12" customFormat="1" x14ac:dyDescent="0.2">
      <c r="A3727" s="53"/>
      <c r="B3727" s="53"/>
      <c r="C3727" s="53"/>
      <c r="D3727" s="53"/>
    </row>
    <row r="3728" spans="1:4" s="12" customFormat="1" x14ac:dyDescent="0.2">
      <c r="A3728" s="53"/>
      <c r="B3728" s="53"/>
      <c r="C3728" s="53"/>
      <c r="D3728" s="53"/>
    </row>
    <row r="3729" spans="1:4" s="12" customFormat="1" x14ac:dyDescent="0.2">
      <c r="A3729" s="53"/>
      <c r="B3729" s="53"/>
      <c r="C3729" s="53"/>
      <c r="D3729" s="53"/>
    </row>
    <row r="3730" spans="1:4" s="12" customFormat="1" x14ac:dyDescent="0.2">
      <c r="A3730" s="53"/>
      <c r="B3730" s="53"/>
      <c r="C3730" s="53"/>
      <c r="D3730" s="53"/>
    </row>
    <row r="3731" spans="1:4" s="12" customFormat="1" x14ac:dyDescent="0.2">
      <c r="A3731" s="53"/>
      <c r="B3731" s="53"/>
      <c r="C3731" s="53"/>
      <c r="D3731" s="53"/>
    </row>
    <row r="3732" spans="1:4" s="12" customFormat="1" x14ac:dyDescent="0.2">
      <c r="A3732" s="53"/>
      <c r="B3732" s="53"/>
      <c r="C3732" s="53"/>
      <c r="D3732" s="53"/>
    </row>
    <row r="3733" spans="1:4" s="12" customFormat="1" x14ac:dyDescent="0.2">
      <c r="A3733" s="53"/>
      <c r="B3733" s="53"/>
      <c r="C3733" s="53"/>
      <c r="D3733" s="53"/>
    </row>
    <row r="3734" spans="1:4" s="12" customFormat="1" x14ac:dyDescent="0.2">
      <c r="A3734" s="53"/>
      <c r="B3734" s="53"/>
      <c r="C3734" s="53"/>
      <c r="D3734" s="53"/>
    </row>
    <row r="3735" spans="1:4" s="12" customFormat="1" x14ac:dyDescent="0.2">
      <c r="A3735" s="53"/>
      <c r="B3735" s="53"/>
      <c r="C3735" s="53"/>
      <c r="D3735" s="53"/>
    </row>
    <row r="3736" spans="1:4" s="12" customFormat="1" x14ac:dyDescent="0.2">
      <c r="A3736" s="53"/>
      <c r="B3736" s="53"/>
      <c r="C3736" s="53"/>
      <c r="D3736" s="53"/>
    </row>
    <row r="3737" spans="1:4" s="12" customFormat="1" x14ac:dyDescent="0.2">
      <c r="A3737" s="53"/>
      <c r="B3737" s="53"/>
      <c r="C3737" s="53"/>
      <c r="D3737" s="53"/>
    </row>
    <row r="3738" spans="1:4" s="12" customFormat="1" x14ac:dyDescent="0.2">
      <c r="A3738" s="53"/>
      <c r="B3738" s="53"/>
      <c r="C3738" s="53"/>
      <c r="D3738" s="53"/>
    </row>
    <row r="3739" spans="1:4" s="12" customFormat="1" x14ac:dyDescent="0.2">
      <c r="A3739" s="53"/>
      <c r="B3739" s="53"/>
      <c r="C3739" s="53"/>
      <c r="D3739" s="53"/>
    </row>
    <row r="3740" spans="1:4" s="12" customFormat="1" x14ac:dyDescent="0.2">
      <c r="A3740" s="53"/>
      <c r="B3740" s="53"/>
      <c r="C3740" s="53"/>
      <c r="D3740" s="53"/>
    </row>
    <row r="3741" spans="1:4" s="12" customFormat="1" x14ac:dyDescent="0.2">
      <c r="A3741" s="53"/>
      <c r="B3741" s="53"/>
      <c r="C3741" s="53"/>
      <c r="D3741" s="53"/>
    </row>
    <row r="3742" spans="1:4" s="12" customFormat="1" x14ac:dyDescent="0.2">
      <c r="A3742" s="53"/>
      <c r="B3742" s="53"/>
      <c r="C3742" s="53"/>
      <c r="D3742" s="53"/>
    </row>
    <row r="3743" spans="1:4" s="12" customFormat="1" x14ac:dyDescent="0.2">
      <c r="A3743" s="53"/>
      <c r="B3743" s="53"/>
      <c r="C3743" s="53"/>
      <c r="D3743" s="53"/>
    </row>
    <row r="3744" spans="1:4" s="12" customFormat="1" x14ac:dyDescent="0.2">
      <c r="A3744" s="53"/>
      <c r="B3744" s="53"/>
      <c r="C3744" s="53"/>
      <c r="D3744" s="53"/>
    </row>
    <row r="3745" spans="1:4" s="12" customFormat="1" x14ac:dyDescent="0.2">
      <c r="A3745" s="53"/>
      <c r="B3745" s="53"/>
      <c r="C3745" s="53"/>
      <c r="D3745" s="53"/>
    </row>
    <row r="3746" spans="1:4" s="12" customFormat="1" x14ac:dyDescent="0.2">
      <c r="A3746" s="53"/>
      <c r="B3746" s="53"/>
      <c r="C3746" s="53"/>
      <c r="D3746" s="53"/>
    </row>
    <row r="3747" spans="1:4" s="12" customFormat="1" x14ac:dyDescent="0.2">
      <c r="A3747" s="53"/>
      <c r="B3747" s="53"/>
      <c r="C3747" s="53"/>
      <c r="D3747" s="53"/>
    </row>
    <row r="3748" spans="1:4" s="12" customFormat="1" x14ac:dyDescent="0.2">
      <c r="A3748" s="53"/>
      <c r="B3748" s="53"/>
      <c r="C3748" s="53"/>
      <c r="D3748" s="53"/>
    </row>
    <row r="3749" spans="1:4" s="12" customFormat="1" x14ac:dyDescent="0.2">
      <c r="A3749" s="53"/>
      <c r="B3749" s="53"/>
      <c r="C3749" s="53"/>
      <c r="D3749" s="53"/>
    </row>
    <row r="3750" spans="1:4" s="12" customFormat="1" x14ac:dyDescent="0.2">
      <c r="A3750" s="53"/>
      <c r="B3750" s="53"/>
      <c r="C3750" s="53"/>
      <c r="D3750" s="53"/>
    </row>
    <row r="3751" spans="1:4" s="12" customFormat="1" x14ac:dyDescent="0.2">
      <c r="A3751" s="53"/>
      <c r="B3751" s="53"/>
      <c r="C3751" s="53"/>
      <c r="D3751" s="53"/>
    </row>
    <row r="3752" spans="1:4" s="12" customFormat="1" x14ac:dyDescent="0.2">
      <c r="A3752" s="53"/>
      <c r="B3752" s="53"/>
      <c r="C3752" s="53"/>
      <c r="D3752" s="53"/>
    </row>
    <row r="3753" spans="1:4" s="12" customFormat="1" x14ac:dyDescent="0.2">
      <c r="A3753" s="53"/>
      <c r="B3753" s="53"/>
      <c r="C3753" s="53"/>
      <c r="D3753" s="53"/>
    </row>
    <row r="3754" spans="1:4" s="12" customFormat="1" x14ac:dyDescent="0.2">
      <c r="A3754" s="53"/>
      <c r="B3754" s="53"/>
      <c r="C3754" s="53"/>
      <c r="D3754" s="53"/>
    </row>
    <row r="3755" spans="1:4" s="12" customFormat="1" x14ac:dyDescent="0.2">
      <c r="A3755" s="53"/>
      <c r="B3755" s="53"/>
      <c r="C3755" s="53"/>
      <c r="D3755" s="53"/>
    </row>
    <row r="3756" spans="1:4" s="12" customFormat="1" x14ac:dyDescent="0.2">
      <c r="A3756" s="53"/>
      <c r="B3756" s="53"/>
      <c r="C3756" s="53"/>
      <c r="D3756" s="53"/>
    </row>
    <row r="3757" spans="1:4" s="12" customFormat="1" x14ac:dyDescent="0.2">
      <c r="A3757" s="53"/>
      <c r="B3757" s="53"/>
      <c r="C3757" s="53"/>
      <c r="D3757" s="53"/>
    </row>
    <row r="3758" spans="1:4" s="12" customFormat="1" x14ac:dyDescent="0.2">
      <c r="A3758" s="53"/>
      <c r="B3758" s="53"/>
      <c r="C3758" s="53"/>
      <c r="D3758" s="53"/>
    </row>
    <row r="3759" spans="1:4" s="12" customFormat="1" x14ac:dyDescent="0.2">
      <c r="A3759" s="53"/>
      <c r="B3759" s="53"/>
      <c r="C3759" s="53"/>
      <c r="D3759" s="53"/>
    </row>
    <row r="3760" spans="1:4" s="12" customFormat="1" x14ac:dyDescent="0.2">
      <c r="A3760" s="53"/>
      <c r="B3760" s="53"/>
      <c r="C3760" s="53"/>
      <c r="D3760" s="53"/>
    </row>
    <row r="3761" spans="1:4" s="12" customFormat="1" x14ac:dyDescent="0.2">
      <c r="A3761" s="53"/>
      <c r="B3761" s="53"/>
      <c r="C3761" s="53"/>
      <c r="D3761" s="53"/>
    </row>
    <row r="3762" spans="1:4" s="12" customFormat="1" x14ac:dyDescent="0.2">
      <c r="A3762" s="53"/>
      <c r="B3762" s="53"/>
      <c r="C3762" s="53"/>
      <c r="D3762" s="53"/>
    </row>
    <row r="3763" spans="1:4" s="12" customFormat="1" x14ac:dyDescent="0.2">
      <c r="A3763" s="53"/>
      <c r="B3763" s="53"/>
      <c r="C3763" s="53"/>
      <c r="D3763" s="53"/>
    </row>
    <row r="3764" spans="1:4" s="12" customFormat="1" x14ac:dyDescent="0.2">
      <c r="A3764" s="53"/>
      <c r="B3764" s="53"/>
      <c r="C3764" s="53"/>
      <c r="D3764" s="53"/>
    </row>
    <row r="3765" spans="1:4" s="12" customFormat="1" x14ac:dyDescent="0.2">
      <c r="A3765" s="53"/>
      <c r="B3765" s="53"/>
      <c r="C3765" s="53"/>
      <c r="D3765" s="53"/>
    </row>
    <row r="3766" spans="1:4" s="12" customFormat="1" x14ac:dyDescent="0.2">
      <c r="A3766" s="53"/>
      <c r="B3766" s="53"/>
      <c r="C3766" s="53"/>
      <c r="D3766" s="53"/>
    </row>
    <row r="3767" spans="1:4" s="12" customFormat="1" x14ac:dyDescent="0.2">
      <c r="A3767" s="53"/>
      <c r="B3767" s="53"/>
      <c r="C3767" s="53"/>
      <c r="D3767" s="53"/>
    </row>
    <row r="3768" spans="1:4" s="12" customFormat="1" x14ac:dyDescent="0.2">
      <c r="A3768" s="53"/>
      <c r="B3768" s="53"/>
      <c r="C3768" s="53"/>
      <c r="D3768" s="53"/>
    </row>
    <row r="3769" spans="1:4" s="12" customFormat="1" x14ac:dyDescent="0.2">
      <c r="A3769" s="53"/>
      <c r="B3769" s="53"/>
      <c r="C3769" s="53"/>
      <c r="D3769" s="53"/>
    </row>
    <row r="3770" spans="1:4" s="12" customFormat="1" x14ac:dyDescent="0.2">
      <c r="A3770" s="53"/>
      <c r="B3770" s="53"/>
      <c r="C3770" s="53"/>
      <c r="D3770" s="53"/>
    </row>
    <row r="3771" spans="1:4" s="12" customFormat="1" x14ac:dyDescent="0.2">
      <c r="A3771" s="53"/>
      <c r="B3771" s="53"/>
      <c r="C3771" s="53"/>
      <c r="D3771" s="53"/>
    </row>
    <row r="3772" spans="1:4" s="12" customFormat="1" x14ac:dyDescent="0.2">
      <c r="A3772" s="53"/>
      <c r="B3772" s="53"/>
      <c r="C3772" s="53"/>
      <c r="D3772" s="53"/>
    </row>
    <row r="3773" spans="1:4" s="12" customFormat="1" x14ac:dyDescent="0.2">
      <c r="A3773" s="53"/>
      <c r="B3773" s="53"/>
      <c r="C3773" s="53"/>
      <c r="D3773" s="53"/>
    </row>
    <row r="3774" spans="1:4" s="12" customFormat="1" x14ac:dyDescent="0.2">
      <c r="A3774" s="53"/>
      <c r="B3774" s="53"/>
      <c r="C3774" s="53"/>
      <c r="D3774" s="53"/>
    </row>
    <row r="3775" spans="1:4" s="12" customFormat="1" x14ac:dyDescent="0.2">
      <c r="A3775" s="53"/>
      <c r="B3775" s="53"/>
      <c r="C3775" s="53"/>
      <c r="D3775" s="53"/>
    </row>
    <row r="3776" spans="1:4" s="12" customFormat="1" x14ac:dyDescent="0.2">
      <c r="A3776" s="53"/>
      <c r="B3776" s="53"/>
      <c r="C3776" s="53"/>
      <c r="D3776" s="53"/>
    </row>
    <row r="3777" spans="1:4" s="12" customFormat="1" x14ac:dyDescent="0.2">
      <c r="A3777" s="53"/>
      <c r="B3777" s="53"/>
      <c r="C3777" s="53"/>
      <c r="D3777" s="53"/>
    </row>
    <row r="3778" spans="1:4" s="12" customFormat="1" x14ac:dyDescent="0.2">
      <c r="A3778" s="53"/>
      <c r="B3778" s="53"/>
      <c r="C3778" s="53"/>
      <c r="D3778" s="53"/>
    </row>
    <row r="3779" spans="1:4" s="12" customFormat="1" x14ac:dyDescent="0.2">
      <c r="A3779" s="53"/>
      <c r="B3779" s="53"/>
      <c r="C3779" s="53"/>
      <c r="D3779" s="53"/>
    </row>
    <row r="3780" spans="1:4" s="12" customFormat="1" x14ac:dyDescent="0.2">
      <c r="A3780" s="53"/>
      <c r="B3780" s="53"/>
      <c r="C3780" s="53"/>
      <c r="D3780" s="53"/>
    </row>
    <row r="3781" spans="1:4" s="12" customFormat="1" x14ac:dyDescent="0.2">
      <c r="A3781" s="53"/>
      <c r="B3781" s="53"/>
      <c r="C3781" s="53"/>
      <c r="D3781" s="53"/>
    </row>
    <row r="3782" spans="1:4" s="12" customFormat="1" x14ac:dyDescent="0.2">
      <c r="A3782" s="53"/>
      <c r="B3782" s="53"/>
      <c r="C3782" s="53"/>
      <c r="D3782" s="53"/>
    </row>
    <row r="3783" spans="1:4" s="12" customFormat="1" x14ac:dyDescent="0.2">
      <c r="A3783" s="53"/>
      <c r="B3783" s="53"/>
      <c r="C3783" s="53"/>
      <c r="D3783" s="53"/>
    </row>
    <row r="3784" spans="1:4" s="12" customFormat="1" x14ac:dyDescent="0.2">
      <c r="A3784" s="53"/>
      <c r="B3784" s="53"/>
      <c r="C3784" s="53"/>
      <c r="D3784" s="53"/>
    </row>
    <row r="3785" spans="1:4" s="12" customFormat="1" x14ac:dyDescent="0.2">
      <c r="A3785" s="53"/>
      <c r="B3785" s="53"/>
      <c r="C3785" s="53"/>
      <c r="D3785" s="53"/>
    </row>
    <row r="3786" spans="1:4" s="12" customFormat="1" x14ac:dyDescent="0.2">
      <c r="A3786" s="53"/>
      <c r="B3786" s="53"/>
      <c r="C3786" s="53"/>
      <c r="D3786" s="53"/>
    </row>
    <row r="3787" spans="1:4" s="12" customFormat="1" x14ac:dyDescent="0.2">
      <c r="A3787" s="53"/>
      <c r="B3787" s="53"/>
      <c r="C3787" s="53"/>
      <c r="D3787" s="53"/>
    </row>
    <row r="3788" spans="1:4" s="12" customFormat="1" x14ac:dyDescent="0.2">
      <c r="A3788" s="53"/>
      <c r="B3788" s="53"/>
      <c r="C3788" s="53"/>
      <c r="D3788" s="53"/>
    </row>
    <row r="3789" spans="1:4" s="12" customFormat="1" x14ac:dyDescent="0.2">
      <c r="A3789" s="53"/>
      <c r="B3789" s="53"/>
      <c r="C3789" s="53"/>
      <c r="D3789" s="53"/>
    </row>
    <row r="3790" spans="1:4" s="12" customFormat="1" x14ac:dyDescent="0.2">
      <c r="A3790" s="53"/>
      <c r="B3790" s="53"/>
      <c r="C3790" s="53"/>
      <c r="D3790" s="53"/>
    </row>
    <row r="3791" spans="1:4" s="12" customFormat="1" x14ac:dyDescent="0.2">
      <c r="A3791" s="53"/>
      <c r="B3791" s="53"/>
      <c r="C3791" s="53"/>
      <c r="D3791" s="53"/>
    </row>
    <row r="3792" spans="1:4" s="12" customFormat="1" x14ac:dyDescent="0.2">
      <c r="A3792" s="53"/>
      <c r="B3792" s="53"/>
      <c r="C3792" s="53"/>
      <c r="D3792" s="53"/>
    </row>
    <row r="3793" spans="1:4" s="12" customFormat="1" x14ac:dyDescent="0.2">
      <c r="A3793" s="53"/>
      <c r="B3793" s="53"/>
      <c r="C3793" s="53"/>
      <c r="D3793" s="53"/>
    </row>
    <row r="3794" spans="1:4" s="12" customFormat="1" x14ac:dyDescent="0.2">
      <c r="A3794" s="53"/>
      <c r="B3794" s="53"/>
      <c r="C3794" s="53"/>
      <c r="D3794" s="53"/>
    </row>
    <row r="3795" spans="1:4" s="12" customFormat="1" x14ac:dyDescent="0.2">
      <c r="A3795" s="53"/>
      <c r="B3795" s="53"/>
      <c r="C3795" s="53"/>
      <c r="D3795" s="53"/>
    </row>
    <row r="3796" spans="1:4" s="12" customFormat="1" x14ac:dyDescent="0.2">
      <c r="A3796" s="53"/>
      <c r="B3796" s="53"/>
      <c r="C3796" s="53"/>
      <c r="D3796" s="53"/>
    </row>
    <row r="3797" spans="1:4" s="12" customFormat="1" x14ac:dyDescent="0.2">
      <c r="A3797" s="53"/>
      <c r="B3797" s="53"/>
      <c r="C3797" s="53"/>
      <c r="D3797" s="53"/>
    </row>
    <row r="3798" spans="1:4" s="12" customFormat="1" x14ac:dyDescent="0.2">
      <c r="A3798" s="53"/>
      <c r="B3798" s="53"/>
      <c r="C3798" s="53"/>
      <c r="D3798" s="53"/>
    </row>
    <row r="3799" spans="1:4" s="12" customFormat="1" x14ac:dyDescent="0.2">
      <c r="A3799" s="53"/>
      <c r="B3799" s="53"/>
      <c r="C3799" s="53"/>
      <c r="D3799" s="53"/>
    </row>
    <row r="3800" spans="1:4" s="12" customFormat="1" x14ac:dyDescent="0.2">
      <c r="A3800" s="53"/>
      <c r="B3800" s="53"/>
      <c r="C3800" s="53"/>
      <c r="D3800" s="53"/>
    </row>
    <row r="3801" spans="1:4" s="12" customFormat="1" x14ac:dyDescent="0.2">
      <c r="A3801" s="53"/>
      <c r="B3801" s="53"/>
      <c r="C3801" s="53"/>
      <c r="D3801" s="53"/>
    </row>
    <row r="3802" spans="1:4" s="12" customFormat="1" x14ac:dyDescent="0.2">
      <c r="A3802" s="53"/>
      <c r="B3802" s="53"/>
      <c r="C3802" s="53"/>
      <c r="D3802" s="53"/>
    </row>
    <row r="3803" spans="1:4" s="12" customFormat="1" x14ac:dyDescent="0.2">
      <c r="A3803" s="53"/>
      <c r="B3803" s="53"/>
      <c r="C3803" s="53"/>
      <c r="D3803" s="53"/>
    </row>
    <row r="3804" spans="1:4" s="12" customFormat="1" x14ac:dyDescent="0.2">
      <c r="A3804" s="53"/>
      <c r="B3804" s="53"/>
      <c r="C3804" s="53"/>
      <c r="D3804" s="53"/>
    </row>
    <row r="3805" spans="1:4" s="12" customFormat="1" x14ac:dyDescent="0.2">
      <c r="A3805" s="53"/>
      <c r="B3805" s="53"/>
      <c r="C3805" s="53"/>
      <c r="D3805" s="53"/>
    </row>
    <row r="3806" spans="1:4" s="12" customFormat="1" x14ac:dyDescent="0.2">
      <c r="A3806" s="53"/>
      <c r="B3806" s="53"/>
      <c r="C3806" s="53"/>
      <c r="D3806" s="53"/>
    </row>
    <row r="3807" spans="1:4" s="12" customFormat="1" x14ac:dyDescent="0.2">
      <c r="A3807" s="53"/>
      <c r="B3807" s="53"/>
      <c r="C3807" s="53"/>
      <c r="D3807" s="53"/>
    </row>
    <row r="3808" spans="1:4" s="12" customFormat="1" x14ac:dyDescent="0.2">
      <c r="A3808" s="53"/>
      <c r="B3808" s="53"/>
      <c r="C3808" s="53"/>
      <c r="D3808" s="53"/>
    </row>
    <row r="3809" spans="1:4" s="12" customFormat="1" x14ac:dyDescent="0.2">
      <c r="A3809" s="53"/>
      <c r="B3809" s="53"/>
      <c r="C3809" s="53"/>
      <c r="D3809" s="53"/>
    </row>
    <row r="3810" spans="1:4" s="12" customFormat="1" x14ac:dyDescent="0.2">
      <c r="A3810" s="53"/>
      <c r="B3810" s="53"/>
      <c r="C3810" s="53"/>
      <c r="D3810" s="53"/>
    </row>
    <row r="3811" spans="1:4" s="12" customFormat="1" x14ac:dyDescent="0.2">
      <c r="A3811" s="53"/>
      <c r="B3811" s="53"/>
      <c r="C3811" s="53"/>
      <c r="D3811" s="53"/>
    </row>
    <row r="3812" spans="1:4" s="12" customFormat="1" x14ac:dyDescent="0.2">
      <c r="A3812" s="53"/>
      <c r="B3812" s="53"/>
      <c r="C3812" s="53"/>
      <c r="D3812" s="53"/>
    </row>
    <row r="3813" spans="1:4" s="12" customFormat="1" x14ac:dyDescent="0.2">
      <c r="A3813" s="53"/>
      <c r="B3813" s="53"/>
      <c r="C3813" s="53"/>
      <c r="D3813" s="53"/>
    </row>
    <row r="3814" spans="1:4" s="12" customFormat="1" x14ac:dyDescent="0.2">
      <c r="A3814" s="53"/>
      <c r="B3814" s="53"/>
      <c r="C3814" s="53"/>
      <c r="D3814" s="53"/>
    </row>
    <row r="3815" spans="1:4" s="12" customFormat="1" x14ac:dyDescent="0.2">
      <c r="A3815" s="53"/>
      <c r="B3815" s="53"/>
      <c r="C3815" s="53"/>
      <c r="D3815" s="53"/>
    </row>
    <row r="3816" spans="1:4" s="12" customFormat="1" x14ac:dyDescent="0.2">
      <c r="A3816" s="53"/>
      <c r="B3816" s="53"/>
      <c r="C3816" s="53"/>
      <c r="D3816" s="53"/>
    </row>
    <row r="3817" spans="1:4" s="12" customFormat="1" x14ac:dyDescent="0.2">
      <c r="A3817" s="53"/>
      <c r="B3817" s="53"/>
      <c r="C3817" s="53"/>
      <c r="D3817" s="53"/>
    </row>
    <row r="3818" spans="1:4" s="12" customFormat="1" x14ac:dyDescent="0.2">
      <c r="A3818" s="53"/>
      <c r="B3818" s="53"/>
      <c r="C3818" s="53"/>
      <c r="D3818" s="53"/>
    </row>
    <row r="3819" spans="1:4" s="12" customFormat="1" x14ac:dyDescent="0.2">
      <c r="A3819" s="53"/>
      <c r="B3819" s="53"/>
      <c r="C3819" s="53"/>
      <c r="D3819" s="53"/>
    </row>
    <row r="3820" spans="1:4" s="12" customFormat="1" x14ac:dyDescent="0.2">
      <c r="A3820" s="53"/>
      <c r="B3820" s="53"/>
      <c r="C3820" s="53"/>
      <c r="D3820" s="53"/>
    </row>
    <row r="3821" spans="1:4" s="12" customFormat="1" x14ac:dyDescent="0.2">
      <c r="A3821" s="53"/>
      <c r="B3821" s="53"/>
      <c r="C3821" s="53"/>
      <c r="D3821" s="53"/>
    </row>
    <row r="3822" spans="1:4" s="12" customFormat="1" x14ac:dyDescent="0.2">
      <c r="A3822" s="53"/>
      <c r="B3822" s="53"/>
      <c r="C3822" s="53"/>
      <c r="D3822" s="53"/>
    </row>
    <row r="3823" spans="1:4" s="12" customFormat="1" x14ac:dyDescent="0.2">
      <c r="A3823" s="53"/>
      <c r="B3823" s="53"/>
      <c r="C3823" s="53"/>
      <c r="D3823" s="53"/>
    </row>
    <row r="3824" spans="1:4" s="12" customFormat="1" x14ac:dyDescent="0.2">
      <c r="A3824" s="53"/>
      <c r="B3824" s="53"/>
      <c r="C3824" s="53"/>
      <c r="D3824" s="53"/>
    </row>
    <row r="3825" spans="1:4" s="12" customFormat="1" x14ac:dyDescent="0.2">
      <c r="A3825" s="53"/>
      <c r="B3825" s="53"/>
      <c r="C3825" s="53"/>
      <c r="D3825" s="53"/>
    </row>
    <row r="3826" spans="1:4" s="12" customFormat="1" x14ac:dyDescent="0.2">
      <c r="A3826" s="53"/>
      <c r="B3826" s="53"/>
      <c r="C3826" s="53"/>
      <c r="D3826" s="53"/>
    </row>
    <row r="3827" spans="1:4" s="12" customFormat="1" x14ac:dyDescent="0.2">
      <c r="A3827" s="53"/>
      <c r="B3827" s="53"/>
      <c r="C3827" s="53"/>
      <c r="D3827" s="53"/>
    </row>
    <row r="3828" spans="1:4" s="12" customFormat="1" x14ac:dyDescent="0.2">
      <c r="A3828" s="53"/>
      <c r="B3828" s="53"/>
      <c r="C3828" s="53"/>
      <c r="D3828" s="53"/>
    </row>
    <row r="3829" spans="1:4" s="12" customFormat="1" x14ac:dyDescent="0.2">
      <c r="A3829" s="53"/>
      <c r="B3829" s="53"/>
      <c r="C3829" s="53"/>
      <c r="D3829" s="53"/>
    </row>
    <row r="3830" spans="1:4" s="12" customFormat="1" x14ac:dyDescent="0.2">
      <c r="A3830" s="53"/>
      <c r="B3830" s="53"/>
      <c r="C3830" s="53"/>
      <c r="D3830" s="53"/>
    </row>
    <row r="3831" spans="1:4" s="12" customFormat="1" x14ac:dyDescent="0.2">
      <c r="A3831" s="53"/>
      <c r="B3831" s="53"/>
      <c r="C3831" s="53"/>
      <c r="D3831" s="53"/>
    </row>
    <row r="3832" spans="1:4" s="12" customFormat="1" x14ac:dyDescent="0.2">
      <c r="A3832" s="53"/>
      <c r="B3832" s="53"/>
      <c r="C3832" s="53"/>
      <c r="D3832" s="53"/>
    </row>
    <row r="3833" spans="1:4" s="12" customFormat="1" x14ac:dyDescent="0.2">
      <c r="A3833" s="53"/>
      <c r="B3833" s="53"/>
      <c r="C3833" s="53"/>
      <c r="D3833" s="53"/>
    </row>
    <row r="3834" spans="1:4" s="12" customFormat="1" x14ac:dyDescent="0.2">
      <c r="A3834" s="53"/>
      <c r="B3834" s="53"/>
      <c r="C3834" s="53"/>
      <c r="D3834" s="53"/>
    </row>
    <row r="3835" spans="1:4" s="12" customFormat="1" x14ac:dyDescent="0.2">
      <c r="A3835" s="53"/>
      <c r="B3835" s="53"/>
      <c r="C3835" s="53"/>
      <c r="D3835" s="53"/>
    </row>
    <row r="3836" spans="1:4" s="12" customFormat="1" x14ac:dyDescent="0.2">
      <c r="A3836" s="53"/>
      <c r="B3836" s="53"/>
      <c r="C3836" s="53"/>
      <c r="D3836" s="53"/>
    </row>
    <row r="3837" spans="1:4" s="12" customFormat="1" x14ac:dyDescent="0.2">
      <c r="A3837" s="53"/>
      <c r="B3837" s="53"/>
      <c r="C3837" s="53"/>
      <c r="D3837" s="53"/>
    </row>
    <row r="3838" spans="1:4" s="12" customFormat="1" x14ac:dyDescent="0.2">
      <c r="A3838" s="53"/>
      <c r="B3838" s="53"/>
      <c r="C3838" s="53"/>
      <c r="D3838" s="53"/>
    </row>
    <row r="3839" spans="1:4" s="12" customFormat="1" x14ac:dyDescent="0.2">
      <c r="A3839" s="53"/>
      <c r="B3839" s="53"/>
      <c r="C3839" s="53"/>
      <c r="D3839" s="53"/>
    </row>
    <row r="3840" spans="1:4" s="12" customFormat="1" x14ac:dyDescent="0.2">
      <c r="A3840" s="53"/>
      <c r="B3840" s="53"/>
      <c r="C3840" s="53"/>
      <c r="D3840" s="53"/>
    </row>
    <row r="3841" spans="1:4" s="12" customFormat="1" x14ac:dyDescent="0.2">
      <c r="A3841" s="53"/>
      <c r="B3841" s="53"/>
      <c r="C3841" s="53"/>
      <c r="D3841" s="53"/>
    </row>
    <row r="3842" spans="1:4" s="12" customFormat="1" x14ac:dyDescent="0.2">
      <c r="A3842" s="53"/>
      <c r="B3842" s="53"/>
      <c r="C3842" s="53"/>
      <c r="D3842" s="53"/>
    </row>
    <row r="3843" spans="1:4" s="12" customFormat="1" x14ac:dyDescent="0.2">
      <c r="A3843" s="53"/>
      <c r="B3843" s="53"/>
      <c r="C3843" s="53"/>
      <c r="D3843" s="53"/>
    </row>
    <row r="3844" spans="1:4" s="12" customFormat="1" x14ac:dyDescent="0.2">
      <c r="A3844" s="53"/>
      <c r="B3844" s="53"/>
      <c r="C3844" s="53"/>
      <c r="D3844" s="53"/>
    </row>
    <row r="3845" spans="1:4" s="12" customFormat="1" x14ac:dyDescent="0.2">
      <c r="A3845" s="53"/>
      <c r="B3845" s="53"/>
      <c r="C3845" s="53"/>
      <c r="D3845" s="53"/>
    </row>
    <row r="3846" spans="1:4" s="12" customFormat="1" x14ac:dyDescent="0.2">
      <c r="A3846" s="53"/>
      <c r="B3846" s="53"/>
      <c r="C3846" s="53"/>
      <c r="D3846" s="53"/>
    </row>
    <row r="3847" spans="1:4" s="12" customFormat="1" x14ac:dyDescent="0.2">
      <c r="A3847" s="53"/>
      <c r="B3847" s="53"/>
      <c r="C3847" s="53"/>
      <c r="D3847" s="53"/>
    </row>
    <row r="3848" spans="1:4" s="12" customFormat="1" x14ac:dyDescent="0.2">
      <c r="A3848" s="53"/>
      <c r="B3848" s="53"/>
      <c r="C3848" s="53"/>
      <c r="D3848" s="53"/>
    </row>
    <row r="3849" spans="1:4" s="12" customFormat="1" x14ac:dyDescent="0.2">
      <c r="A3849" s="53"/>
      <c r="B3849" s="53"/>
      <c r="C3849" s="53"/>
      <c r="D3849" s="53"/>
    </row>
    <row r="3850" spans="1:4" s="12" customFormat="1" x14ac:dyDescent="0.2">
      <c r="A3850" s="53"/>
      <c r="B3850" s="53"/>
      <c r="C3850" s="53"/>
      <c r="D3850" s="53"/>
    </row>
    <row r="3851" spans="1:4" s="12" customFormat="1" x14ac:dyDescent="0.2">
      <c r="A3851" s="53"/>
      <c r="B3851" s="53"/>
      <c r="C3851" s="53"/>
      <c r="D3851" s="53"/>
    </row>
    <row r="3852" spans="1:4" s="12" customFormat="1" x14ac:dyDescent="0.2">
      <c r="A3852" s="53"/>
      <c r="B3852" s="53"/>
      <c r="C3852" s="53"/>
      <c r="D3852" s="53"/>
    </row>
    <row r="3853" spans="1:4" s="12" customFormat="1" x14ac:dyDescent="0.2">
      <c r="A3853" s="53"/>
      <c r="B3853" s="53"/>
      <c r="C3853" s="53"/>
      <c r="D3853" s="53"/>
    </row>
    <row r="3854" spans="1:4" s="12" customFormat="1" x14ac:dyDescent="0.2">
      <c r="A3854" s="53"/>
      <c r="B3854" s="53"/>
      <c r="C3854" s="53"/>
      <c r="D3854" s="53"/>
    </row>
    <row r="3855" spans="1:4" s="12" customFormat="1" x14ac:dyDescent="0.2">
      <c r="A3855" s="53"/>
      <c r="B3855" s="53"/>
      <c r="C3855" s="53"/>
      <c r="D3855" s="53"/>
    </row>
    <row r="3856" spans="1:4" s="12" customFormat="1" x14ac:dyDescent="0.2">
      <c r="A3856" s="53"/>
      <c r="B3856" s="53"/>
      <c r="C3856" s="53"/>
      <c r="D3856" s="53"/>
    </row>
    <row r="3857" spans="1:4" s="12" customFormat="1" x14ac:dyDescent="0.2">
      <c r="A3857" s="53"/>
      <c r="B3857" s="53"/>
      <c r="C3857" s="53"/>
      <c r="D3857" s="53"/>
    </row>
    <row r="3858" spans="1:4" s="12" customFormat="1" x14ac:dyDescent="0.2">
      <c r="A3858" s="53"/>
      <c r="B3858" s="53"/>
      <c r="C3858" s="53"/>
      <c r="D3858" s="53"/>
    </row>
    <row r="3859" spans="1:4" s="12" customFormat="1" x14ac:dyDescent="0.2">
      <c r="A3859" s="53"/>
      <c r="B3859" s="53"/>
      <c r="C3859" s="53"/>
      <c r="D3859" s="53"/>
    </row>
    <row r="3860" spans="1:4" s="12" customFormat="1" x14ac:dyDescent="0.2">
      <c r="A3860" s="53"/>
      <c r="B3860" s="53"/>
      <c r="C3860" s="53"/>
      <c r="D3860" s="53"/>
    </row>
    <row r="3861" spans="1:4" s="12" customFormat="1" x14ac:dyDescent="0.2">
      <c r="A3861" s="53"/>
      <c r="B3861" s="53"/>
      <c r="C3861" s="53"/>
      <c r="D3861" s="53"/>
    </row>
    <row r="3862" spans="1:4" s="12" customFormat="1" x14ac:dyDescent="0.2">
      <c r="A3862" s="53"/>
      <c r="B3862" s="53"/>
      <c r="C3862" s="53"/>
      <c r="D3862" s="53"/>
    </row>
    <row r="3863" spans="1:4" s="12" customFormat="1" x14ac:dyDescent="0.2">
      <c r="A3863" s="53"/>
      <c r="B3863" s="53"/>
      <c r="C3863" s="53"/>
      <c r="D3863" s="53"/>
    </row>
    <row r="3864" spans="1:4" s="12" customFormat="1" x14ac:dyDescent="0.2">
      <c r="A3864" s="53"/>
      <c r="B3864" s="53"/>
      <c r="C3864" s="53"/>
      <c r="D3864" s="53"/>
    </row>
    <row r="3865" spans="1:4" s="12" customFormat="1" x14ac:dyDescent="0.2">
      <c r="A3865" s="53"/>
      <c r="B3865" s="53"/>
      <c r="C3865" s="53"/>
      <c r="D3865" s="53"/>
    </row>
    <row r="3866" spans="1:4" s="12" customFormat="1" x14ac:dyDescent="0.2">
      <c r="A3866" s="53"/>
      <c r="B3866" s="53"/>
      <c r="C3866" s="53"/>
      <c r="D3866" s="53"/>
    </row>
    <row r="3867" spans="1:4" s="12" customFormat="1" x14ac:dyDescent="0.2">
      <c r="A3867" s="53"/>
      <c r="B3867" s="53"/>
      <c r="C3867" s="53"/>
      <c r="D3867" s="53"/>
    </row>
    <row r="3868" spans="1:4" s="12" customFormat="1" x14ac:dyDescent="0.2">
      <c r="A3868" s="53"/>
      <c r="B3868" s="53"/>
      <c r="C3868" s="53"/>
      <c r="D3868" s="53"/>
    </row>
    <row r="3869" spans="1:4" s="12" customFormat="1" x14ac:dyDescent="0.2">
      <c r="A3869" s="53"/>
      <c r="B3869" s="53"/>
      <c r="C3869" s="53"/>
      <c r="D3869" s="53"/>
    </row>
    <row r="3870" spans="1:4" s="12" customFormat="1" x14ac:dyDescent="0.2">
      <c r="A3870" s="53"/>
      <c r="B3870" s="53"/>
      <c r="C3870" s="53"/>
      <c r="D3870" s="53"/>
    </row>
    <row r="3871" spans="1:4" s="12" customFormat="1" x14ac:dyDescent="0.2">
      <c r="A3871" s="53"/>
      <c r="B3871" s="53"/>
      <c r="C3871" s="53"/>
      <c r="D3871" s="53"/>
    </row>
    <row r="3872" spans="1:4" s="12" customFormat="1" x14ac:dyDescent="0.2">
      <c r="A3872" s="53"/>
      <c r="B3872" s="53"/>
      <c r="C3872" s="53"/>
      <c r="D3872" s="53"/>
    </row>
    <row r="3873" spans="1:4" s="12" customFormat="1" x14ac:dyDescent="0.2">
      <c r="A3873" s="53"/>
      <c r="B3873" s="53"/>
      <c r="C3873" s="53"/>
      <c r="D3873" s="53"/>
    </row>
    <row r="3874" spans="1:4" s="12" customFormat="1" x14ac:dyDescent="0.2">
      <c r="A3874" s="53"/>
      <c r="B3874" s="53"/>
      <c r="C3874" s="53"/>
      <c r="D3874" s="53"/>
    </row>
    <row r="3875" spans="1:4" s="12" customFormat="1" x14ac:dyDescent="0.2">
      <c r="A3875" s="53"/>
      <c r="B3875" s="53"/>
      <c r="C3875" s="53"/>
      <c r="D3875" s="53"/>
    </row>
    <row r="3876" spans="1:4" s="12" customFormat="1" x14ac:dyDescent="0.2">
      <c r="A3876" s="53"/>
      <c r="B3876" s="53"/>
      <c r="C3876" s="53"/>
      <c r="D3876" s="53"/>
    </row>
    <row r="3877" spans="1:4" s="12" customFormat="1" x14ac:dyDescent="0.2">
      <c r="A3877" s="53"/>
      <c r="B3877" s="53"/>
      <c r="C3877" s="53"/>
      <c r="D3877" s="53"/>
    </row>
    <row r="3878" spans="1:4" s="12" customFormat="1" x14ac:dyDescent="0.2">
      <c r="A3878" s="53"/>
      <c r="B3878" s="53"/>
      <c r="C3878" s="53"/>
      <c r="D3878" s="53"/>
    </row>
    <row r="3879" spans="1:4" s="12" customFormat="1" x14ac:dyDescent="0.2">
      <c r="A3879" s="53"/>
      <c r="B3879" s="53"/>
      <c r="C3879" s="53"/>
      <c r="D3879" s="53"/>
    </row>
    <row r="3880" spans="1:4" s="12" customFormat="1" x14ac:dyDescent="0.2">
      <c r="A3880" s="53"/>
      <c r="B3880" s="53"/>
      <c r="C3880" s="53"/>
      <c r="D3880" s="53"/>
    </row>
    <row r="3881" spans="1:4" s="12" customFormat="1" x14ac:dyDescent="0.2">
      <c r="A3881" s="53"/>
      <c r="B3881" s="53"/>
      <c r="C3881" s="53"/>
      <c r="D3881" s="53"/>
    </row>
    <row r="3882" spans="1:4" s="12" customFormat="1" x14ac:dyDescent="0.2">
      <c r="A3882" s="53"/>
      <c r="B3882" s="53"/>
      <c r="C3882" s="53"/>
      <c r="D3882" s="53"/>
    </row>
    <row r="3883" spans="1:4" s="12" customFormat="1" x14ac:dyDescent="0.2">
      <c r="A3883" s="53"/>
      <c r="B3883" s="53"/>
      <c r="C3883" s="53"/>
      <c r="D3883" s="53"/>
    </row>
    <row r="3884" spans="1:4" s="12" customFormat="1" x14ac:dyDescent="0.2">
      <c r="A3884" s="53"/>
      <c r="B3884" s="53"/>
      <c r="C3884" s="53"/>
      <c r="D3884" s="53"/>
    </row>
    <row r="3885" spans="1:4" s="12" customFormat="1" x14ac:dyDescent="0.2">
      <c r="A3885" s="53"/>
      <c r="B3885" s="53"/>
      <c r="C3885" s="53"/>
      <c r="D3885" s="53"/>
    </row>
    <row r="3886" spans="1:4" s="12" customFormat="1" x14ac:dyDescent="0.2">
      <c r="A3886" s="53"/>
      <c r="B3886" s="53"/>
      <c r="C3886" s="53"/>
      <c r="D3886" s="53"/>
    </row>
    <row r="3887" spans="1:4" s="12" customFormat="1" x14ac:dyDescent="0.2">
      <c r="A3887" s="53"/>
      <c r="B3887" s="53"/>
      <c r="C3887" s="53"/>
      <c r="D3887" s="53"/>
    </row>
    <row r="3888" spans="1:4" s="12" customFormat="1" x14ac:dyDescent="0.2">
      <c r="A3888" s="53"/>
      <c r="B3888" s="53"/>
      <c r="C3888" s="53"/>
      <c r="D3888" s="53"/>
    </row>
    <row r="3889" spans="1:4" s="12" customFormat="1" x14ac:dyDescent="0.2">
      <c r="A3889" s="53"/>
      <c r="B3889" s="53"/>
      <c r="C3889" s="53"/>
      <c r="D3889" s="53"/>
    </row>
    <row r="3890" spans="1:4" s="12" customFormat="1" x14ac:dyDescent="0.2">
      <c r="A3890" s="53"/>
      <c r="B3890" s="53"/>
      <c r="C3890" s="53"/>
      <c r="D3890" s="53"/>
    </row>
    <row r="3891" spans="1:4" s="12" customFormat="1" x14ac:dyDescent="0.2">
      <c r="A3891" s="53"/>
      <c r="B3891" s="53"/>
      <c r="C3891" s="53"/>
      <c r="D3891" s="53"/>
    </row>
    <row r="3892" spans="1:4" s="12" customFormat="1" x14ac:dyDescent="0.2">
      <c r="A3892" s="53"/>
      <c r="B3892" s="53"/>
      <c r="C3892" s="53"/>
      <c r="D3892" s="53"/>
    </row>
    <row r="3893" spans="1:4" s="12" customFormat="1" x14ac:dyDescent="0.2">
      <c r="A3893" s="53"/>
      <c r="B3893" s="53"/>
      <c r="C3893" s="53"/>
      <c r="D3893" s="53"/>
    </row>
    <row r="3894" spans="1:4" s="12" customFormat="1" x14ac:dyDescent="0.2">
      <c r="A3894" s="53"/>
      <c r="B3894" s="53"/>
      <c r="C3894" s="53"/>
      <c r="D3894" s="53"/>
    </row>
    <row r="3895" spans="1:4" s="12" customFormat="1" x14ac:dyDescent="0.2">
      <c r="A3895" s="53"/>
      <c r="B3895" s="53"/>
      <c r="C3895" s="53"/>
      <c r="D3895" s="53"/>
    </row>
    <row r="3896" spans="1:4" s="12" customFormat="1" x14ac:dyDescent="0.2">
      <c r="A3896" s="53"/>
      <c r="B3896" s="53"/>
      <c r="C3896" s="53"/>
      <c r="D3896" s="53"/>
    </row>
    <row r="3897" spans="1:4" s="12" customFormat="1" x14ac:dyDescent="0.2">
      <c r="A3897" s="53"/>
      <c r="B3897" s="53"/>
      <c r="C3897" s="53"/>
      <c r="D3897" s="53"/>
    </row>
    <row r="3898" spans="1:4" s="12" customFormat="1" x14ac:dyDescent="0.2">
      <c r="A3898" s="53"/>
      <c r="B3898" s="53"/>
      <c r="C3898" s="53"/>
      <c r="D3898" s="53"/>
    </row>
    <row r="3899" spans="1:4" s="12" customFormat="1" x14ac:dyDescent="0.2">
      <c r="A3899" s="53"/>
      <c r="B3899" s="53"/>
      <c r="C3899" s="53"/>
      <c r="D3899" s="53"/>
    </row>
    <row r="3900" spans="1:4" s="12" customFormat="1" x14ac:dyDescent="0.2">
      <c r="A3900" s="53"/>
      <c r="B3900" s="53"/>
      <c r="C3900" s="53"/>
      <c r="D3900" s="53"/>
    </row>
    <row r="3901" spans="1:4" s="12" customFormat="1" x14ac:dyDescent="0.2">
      <c r="A3901" s="53"/>
      <c r="B3901" s="53"/>
      <c r="C3901" s="53"/>
      <c r="D3901" s="53"/>
    </row>
    <row r="3902" spans="1:4" s="12" customFormat="1" x14ac:dyDescent="0.2">
      <c r="A3902" s="53"/>
      <c r="B3902" s="53"/>
      <c r="C3902" s="53"/>
      <c r="D3902" s="53"/>
    </row>
    <row r="3903" spans="1:4" s="12" customFormat="1" x14ac:dyDescent="0.2">
      <c r="A3903" s="53"/>
      <c r="B3903" s="53"/>
      <c r="C3903" s="53"/>
      <c r="D3903" s="53"/>
    </row>
    <row r="3904" spans="1:4" s="12" customFormat="1" x14ac:dyDescent="0.2">
      <c r="A3904" s="53"/>
      <c r="B3904" s="53"/>
      <c r="C3904" s="53"/>
      <c r="D3904" s="53"/>
    </row>
    <row r="3905" spans="1:4" s="12" customFormat="1" x14ac:dyDescent="0.2">
      <c r="A3905" s="53"/>
      <c r="B3905" s="53"/>
      <c r="C3905" s="53"/>
      <c r="D3905" s="53"/>
    </row>
    <row r="3906" spans="1:4" s="12" customFormat="1" x14ac:dyDescent="0.2">
      <c r="A3906" s="53"/>
      <c r="B3906" s="53"/>
      <c r="C3906" s="53"/>
      <c r="D3906" s="53"/>
    </row>
    <row r="3907" spans="1:4" s="12" customFormat="1" x14ac:dyDescent="0.2">
      <c r="A3907" s="53"/>
      <c r="B3907" s="53"/>
      <c r="C3907" s="53"/>
      <c r="D3907" s="53"/>
    </row>
    <row r="3908" spans="1:4" s="12" customFormat="1" x14ac:dyDescent="0.2">
      <c r="A3908" s="53"/>
      <c r="B3908" s="53"/>
      <c r="C3908" s="53"/>
      <c r="D3908" s="53"/>
    </row>
    <row r="3909" spans="1:4" s="12" customFormat="1" x14ac:dyDescent="0.2">
      <c r="A3909" s="53"/>
      <c r="B3909" s="53"/>
      <c r="C3909" s="53"/>
      <c r="D3909" s="53"/>
    </row>
    <row r="3910" spans="1:4" s="12" customFormat="1" x14ac:dyDescent="0.2">
      <c r="A3910" s="53"/>
      <c r="B3910" s="53"/>
      <c r="C3910" s="53"/>
      <c r="D3910" s="53"/>
    </row>
    <row r="3911" spans="1:4" s="12" customFormat="1" x14ac:dyDescent="0.2">
      <c r="A3911" s="53"/>
      <c r="B3911" s="53"/>
      <c r="C3911" s="53"/>
      <c r="D3911" s="53"/>
    </row>
    <row r="3912" spans="1:4" s="12" customFormat="1" x14ac:dyDescent="0.2">
      <c r="A3912" s="53"/>
      <c r="B3912" s="53"/>
      <c r="C3912" s="53"/>
      <c r="D3912" s="53"/>
    </row>
    <row r="3913" spans="1:4" s="12" customFormat="1" x14ac:dyDescent="0.2">
      <c r="A3913" s="53"/>
      <c r="B3913" s="53"/>
      <c r="C3913" s="53"/>
      <c r="D3913" s="53"/>
    </row>
    <row r="3914" spans="1:4" s="12" customFormat="1" x14ac:dyDescent="0.2">
      <c r="A3914" s="53"/>
      <c r="B3914" s="53"/>
      <c r="C3914" s="53"/>
      <c r="D3914" s="53"/>
    </row>
    <row r="3915" spans="1:4" s="12" customFormat="1" x14ac:dyDescent="0.2">
      <c r="A3915" s="53"/>
      <c r="B3915" s="53"/>
      <c r="C3915" s="53"/>
      <c r="D3915" s="53"/>
    </row>
    <row r="3916" spans="1:4" s="12" customFormat="1" x14ac:dyDescent="0.2">
      <c r="A3916" s="53"/>
      <c r="B3916" s="53"/>
      <c r="C3916" s="53"/>
      <c r="D3916" s="53"/>
    </row>
    <row r="3917" spans="1:4" s="12" customFormat="1" x14ac:dyDescent="0.2">
      <c r="A3917" s="53"/>
      <c r="B3917" s="53"/>
      <c r="C3917" s="53"/>
      <c r="D3917" s="53"/>
    </row>
    <row r="3918" spans="1:4" s="12" customFormat="1" x14ac:dyDescent="0.2">
      <c r="A3918" s="53"/>
      <c r="B3918" s="53"/>
      <c r="C3918" s="53"/>
      <c r="D3918" s="53"/>
    </row>
    <row r="3919" spans="1:4" s="12" customFormat="1" x14ac:dyDescent="0.2">
      <c r="A3919" s="53"/>
      <c r="B3919" s="53"/>
      <c r="C3919" s="53"/>
      <c r="D3919" s="53"/>
    </row>
    <row r="3920" spans="1:4" s="12" customFormat="1" x14ac:dyDescent="0.2">
      <c r="A3920" s="53"/>
      <c r="B3920" s="53"/>
      <c r="C3920" s="53"/>
      <c r="D3920" s="53"/>
    </row>
    <row r="3921" spans="1:4" s="12" customFormat="1" x14ac:dyDescent="0.2">
      <c r="A3921" s="53"/>
      <c r="B3921" s="53"/>
      <c r="C3921" s="53"/>
      <c r="D3921" s="53"/>
    </row>
    <row r="3922" spans="1:4" s="12" customFormat="1" x14ac:dyDescent="0.2">
      <c r="A3922" s="53"/>
      <c r="B3922" s="53"/>
      <c r="C3922" s="53"/>
      <c r="D3922" s="53"/>
    </row>
    <row r="3923" spans="1:4" s="12" customFormat="1" x14ac:dyDescent="0.2">
      <c r="A3923" s="53"/>
      <c r="B3923" s="53"/>
      <c r="C3923" s="53"/>
      <c r="D3923" s="53"/>
    </row>
    <row r="3924" spans="1:4" s="12" customFormat="1" x14ac:dyDescent="0.2">
      <c r="A3924" s="53"/>
      <c r="B3924" s="53"/>
      <c r="C3924" s="53"/>
      <c r="D3924" s="53"/>
    </row>
    <row r="3925" spans="1:4" s="12" customFormat="1" x14ac:dyDescent="0.2">
      <c r="A3925" s="53"/>
      <c r="B3925" s="53"/>
      <c r="C3925" s="53"/>
      <c r="D3925" s="53"/>
    </row>
    <row r="3926" spans="1:4" s="12" customFormat="1" x14ac:dyDescent="0.2">
      <c r="A3926" s="53"/>
      <c r="B3926" s="53"/>
      <c r="C3926" s="53"/>
      <c r="D3926" s="53"/>
    </row>
    <row r="3927" spans="1:4" s="12" customFormat="1" x14ac:dyDescent="0.2">
      <c r="A3927" s="53"/>
      <c r="B3927" s="53"/>
      <c r="C3927" s="53"/>
      <c r="D3927" s="53"/>
    </row>
    <row r="3928" spans="1:4" s="12" customFormat="1" x14ac:dyDescent="0.2">
      <c r="A3928" s="53"/>
      <c r="B3928" s="53"/>
      <c r="C3928" s="53"/>
      <c r="D3928" s="53"/>
    </row>
    <row r="3929" spans="1:4" s="12" customFormat="1" x14ac:dyDescent="0.2">
      <c r="A3929" s="53"/>
      <c r="B3929" s="53"/>
      <c r="C3929" s="53"/>
      <c r="D3929" s="53"/>
    </row>
    <row r="3930" spans="1:4" s="12" customFormat="1" x14ac:dyDescent="0.2">
      <c r="A3930" s="53"/>
      <c r="B3930" s="53"/>
      <c r="C3930" s="53"/>
      <c r="D3930" s="53"/>
    </row>
    <row r="3931" spans="1:4" s="12" customFormat="1" x14ac:dyDescent="0.2">
      <c r="A3931" s="53"/>
      <c r="B3931" s="53"/>
      <c r="C3931" s="53"/>
      <c r="D3931" s="53"/>
    </row>
    <row r="3932" spans="1:4" s="12" customFormat="1" x14ac:dyDescent="0.2">
      <c r="A3932" s="53"/>
      <c r="B3932" s="53"/>
      <c r="C3932" s="53"/>
      <c r="D3932" s="53"/>
    </row>
    <row r="3933" spans="1:4" s="12" customFormat="1" x14ac:dyDescent="0.2">
      <c r="A3933" s="53"/>
      <c r="B3933" s="53"/>
      <c r="C3933" s="53"/>
      <c r="D3933" s="53"/>
    </row>
    <row r="3934" spans="1:4" s="12" customFormat="1" x14ac:dyDescent="0.2">
      <c r="A3934" s="53"/>
      <c r="B3934" s="53"/>
      <c r="C3934" s="53"/>
      <c r="D3934" s="53"/>
    </row>
    <row r="3935" spans="1:4" s="12" customFormat="1" x14ac:dyDescent="0.2">
      <c r="A3935" s="53"/>
      <c r="B3935" s="53"/>
      <c r="C3935" s="53"/>
      <c r="D3935" s="53"/>
    </row>
    <row r="3936" spans="1:4" s="12" customFormat="1" x14ac:dyDescent="0.2">
      <c r="A3936" s="53"/>
      <c r="B3936" s="53"/>
      <c r="C3936" s="53"/>
      <c r="D3936" s="53"/>
    </row>
    <row r="3937" spans="1:4" s="12" customFormat="1" x14ac:dyDescent="0.2">
      <c r="A3937" s="53"/>
      <c r="B3937" s="53"/>
      <c r="C3937" s="53"/>
      <c r="D3937" s="53"/>
    </row>
    <row r="3938" spans="1:4" s="12" customFormat="1" x14ac:dyDescent="0.2">
      <c r="A3938" s="53"/>
      <c r="B3938" s="53"/>
      <c r="C3938" s="53"/>
      <c r="D3938" s="53"/>
    </row>
    <row r="3939" spans="1:4" s="12" customFormat="1" x14ac:dyDescent="0.2">
      <c r="A3939" s="53"/>
      <c r="B3939" s="53"/>
      <c r="C3939" s="53"/>
      <c r="D3939" s="53"/>
    </row>
    <row r="3940" spans="1:4" s="12" customFormat="1" x14ac:dyDescent="0.2">
      <c r="A3940" s="53"/>
      <c r="B3940" s="53"/>
      <c r="C3940" s="53"/>
      <c r="D3940" s="53"/>
    </row>
    <row r="3941" spans="1:4" s="12" customFormat="1" x14ac:dyDescent="0.2">
      <c r="A3941" s="53"/>
      <c r="B3941" s="53"/>
      <c r="C3941" s="53"/>
      <c r="D3941" s="53"/>
    </row>
    <row r="3942" spans="1:4" s="12" customFormat="1" x14ac:dyDescent="0.2">
      <c r="A3942" s="53"/>
      <c r="B3942" s="53"/>
      <c r="C3942" s="53"/>
      <c r="D3942" s="53"/>
    </row>
    <row r="3943" spans="1:4" s="12" customFormat="1" x14ac:dyDescent="0.2">
      <c r="A3943" s="53"/>
      <c r="B3943" s="53"/>
      <c r="C3943" s="53"/>
      <c r="D3943" s="53"/>
    </row>
    <row r="3944" spans="1:4" s="12" customFormat="1" x14ac:dyDescent="0.2">
      <c r="A3944" s="53"/>
      <c r="B3944" s="53"/>
      <c r="C3944" s="53"/>
      <c r="D3944" s="53"/>
    </row>
    <row r="3945" spans="1:4" s="12" customFormat="1" x14ac:dyDescent="0.2">
      <c r="A3945" s="53"/>
      <c r="B3945" s="53"/>
      <c r="C3945" s="53"/>
      <c r="D3945" s="53"/>
    </row>
    <row r="3946" spans="1:4" s="12" customFormat="1" x14ac:dyDescent="0.2">
      <c r="A3946" s="53"/>
      <c r="B3946" s="53"/>
      <c r="C3946" s="53"/>
      <c r="D3946" s="53"/>
    </row>
    <row r="3947" spans="1:4" s="12" customFormat="1" x14ac:dyDescent="0.2">
      <c r="A3947" s="53"/>
      <c r="B3947" s="53"/>
      <c r="C3947" s="53"/>
      <c r="D3947" s="53"/>
    </row>
    <row r="3948" spans="1:4" s="12" customFormat="1" x14ac:dyDescent="0.2">
      <c r="A3948" s="53"/>
      <c r="B3948" s="53"/>
      <c r="C3948" s="53"/>
      <c r="D3948" s="53"/>
    </row>
    <row r="3949" spans="1:4" s="12" customFormat="1" x14ac:dyDescent="0.2">
      <c r="A3949" s="53"/>
      <c r="B3949" s="53"/>
      <c r="C3949" s="53"/>
      <c r="D3949" s="53"/>
    </row>
    <row r="3950" spans="1:4" s="12" customFormat="1" x14ac:dyDescent="0.2">
      <c r="A3950" s="53"/>
      <c r="B3950" s="53"/>
      <c r="C3950" s="53"/>
      <c r="D3950" s="53"/>
    </row>
    <row r="3951" spans="1:4" s="12" customFormat="1" x14ac:dyDescent="0.2">
      <c r="A3951" s="53"/>
      <c r="B3951" s="53"/>
      <c r="C3951" s="53"/>
      <c r="D3951" s="53"/>
    </row>
    <row r="3952" spans="1:4" s="12" customFormat="1" x14ac:dyDescent="0.2">
      <c r="A3952" s="53"/>
      <c r="B3952" s="53"/>
      <c r="C3952" s="53"/>
      <c r="D3952" s="53"/>
    </row>
    <row r="3953" spans="1:4" s="12" customFormat="1" x14ac:dyDescent="0.2">
      <c r="A3953" s="53"/>
      <c r="B3953" s="53"/>
      <c r="C3953" s="53"/>
      <c r="D3953" s="53"/>
    </row>
    <row r="3954" spans="1:4" s="12" customFormat="1" x14ac:dyDescent="0.2">
      <c r="A3954" s="53"/>
      <c r="B3954" s="53"/>
      <c r="C3954" s="53"/>
      <c r="D3954" s="53"/>
    </row>
    <row r="3955" spans="1:4" s="12" customFormat="1" x14ac:dyDescent="0.2">
      <c r="A3955" s="53"/>
      <c r="B3955" s="53"/>
      <c r="C3955" s="53"/>
      <c r="D3955" s="53"/>
    </row>
    <row r="3956" spans="1:4" s="12" customFormat="1" x14ac:dyDescent="0.2">
      <c r="A3956" s="53"/>
      <c r="B3956" s="53"/>
      <c r="C3956" s="53"/>
      <c r="D3956" s="53"/>
    </row>
    <row r="3957" spans="1:4" s="12" customFormat="1" x14ac:dyDescent="0.2">
      <c r="A3957" s="53"/>
      <c r="B3957" s="53"/>
      <c r="C3957" s="53"/>
      <c r="D3957" s="53"/>
    </row>
    <row r="3958" spans="1:4" s="12" customFormat="1" x14ac:dyDescent="0.2">
      <c r="A3958" s="53"/>
      <c r="B3958" s="53"/>
      <c r="C3958" s="53"/>
      <c r="D3958" s="53"/>
    </row>
    <row r="3959" spans="1:4" s="12" customFormat="1" x14ac:dyDescent="0.2">
      <c r="A3959" s="53"/>
      <c r="B3959" s="53"/>
      <c r="C3959" s="53"/>
      <c r="D3959" s="53"/>
    </row>
    <row r="3960" spans="1:4" s="12" customFormat="1" x14ac:dyDescent="0.2">
      <c r="A3960" s="53"/>
      <c r="B3960" s="53"/>
      <c r="C3960" s="53"/>
      <c r="D3960" s="53"/>
    </row>
    <row r="3961" spans="1:4" s="12" customFormat="1" x14ac:dyDescent="0.2">
      <c r="A3961" s="53"/>
      <c r="B3961" s="53"/>
      <c r="C3961" s="53"/>
      <c r="D3961" s="53"/>
    </row>
    <row r="3962" spans="1:4" s="12" customFormat="1" x14ac:dyDescent="0.2">
      <c r="A3962" s="53"/>
      <c r="B3962" s="53"/>
      <c r="C3962" s="53"/>
      <c r="D3962" s="53"/>
    </row>
    <row r="3963" spans="1:4" s="12" customFormat="1" x14ac:dyDescent="0.2">
      <c r="A3963" s="53"/>
      <c r="B3963" s="53"/>
      <c r="C3963" s="53"/>
      <c r="D3963" s="53"/>
    </row>
    <row r="3964" spans="1:4" s="12" customFormat="1" x14ac:dyDescent="0.2">
      <c r="A3964" s="53"/>
      <c r="B3964" s="53"/>
      <c r="C3964" s="53"/>
      <c r="D3964" s="53"/>
    </row>
    <row r="3965" spans="1:4" s="12" customFormat="1" x14ac:dyDescent="0.2">
      <c r="A3965" s="53"/>
      <c r="B3965" s="53"/>
      <c r="C3965" s="53"/>
      <c r="D3965" s="53"/>
    </row>
    <row r="3966" spans="1:4" s="12" customFormat="1" x14ac:dyDescent="0.2">
      <c r="A3966" s="53"/>
      <c r="B3966" s="53"/>
      <c r="C3966" s="53"/>
      <c r="D3966" s="53"/>
    </row>
    <row r="3967" spans="1:4" s="12" customFormat="1" x14ac:dyDescent="0.2">
      <c r="A3967" s="53"/>
      <c r="B3967" s="53"/>
      <c r="C3967" s="53"/>
      <c r="D3967" s="53"/>
    </row>
    <row r="3968" spans="1:4" s="12" customFormat="1" x14ac:dyDescent="0.2">
      <c r="A3968" s="53"/>
      <c r="B3968" s="53"/>
      <c r="C3968" s="53"/>
      <c r="D3968" s="53"/>
    </row>
    <row r="3969" spans="1:4" s="12" customFormat="1" x14ac:dyDescent="0.2">
      <c r="A3969" s="53"/>
      <c r="B3969" s="53"/>
      <c r="C3969" s="53"/>
      <c r="D3969" s="53"/>
    </row>
    <row r="3970" spans="1:4" s="12" customFormat="1" x14ac:dyDescent="0.2">
      <c r="A3970" s="53"/>
      <c r="B3970" s="53"/>
      <c r="C3970" s="53"/>
      <c r="D3970" s="53"/>
    </row>
    <row r="3971" spans="1:4" s="12" customFormat="1" x14ac:dyDescent="0.2">
      <c r="A3971" s="53"/>
      <c r="B3971" s="53"/>
      <c r="C3971" s="53"/>
      <c r="D3971" s="53"/>
    </row>
    <row r="3972" spans="1:4" s="12" customFormat="1" x14ac:dyDescent="0.2">
      <c r="A3972" s="53"/>
      <c r="B3972" s="53"/>
      <c r="C3972" s="53"/>
      <c r="D3972" s="53"/>
    </row>
    <row r="3973" spans="1:4" s="12" customFormat="1" x14ac:dyDescent="0.2">
      <c r="A3973" s="53"/>
      <c r="B3973" s="53"/>
      <c r="C3973" s="53"/>
      <c r="D3973" s="53"/>
    </row>
    <row r="3974" spans="1:4" s="12" customFormat="1" x14ac:dyDescent="0.2">
      <c r="A3974" s="53"/>
      <c r="B3974" s="53"/>
      <c r="C3974" s="53"/>
      <c r="D3974" s="53"/>
    </row>
    <row r="3975" spans="1:4" s="12" customFormat="1" x14ac:dyDescent="0.2">
      <c r="A3975" s="53"/>
      <c r="B3975" s="53"/>
      <c r="C3975" s="53"/>
      <c r="D3975" s="53"/>
    </row>
    <row r="3976" spans="1:4" s="12" customFormat="1" x14ac:dyDescent="0.2">
      <c r="A3976" s="53"/>
      <c r="B3976" s="53"/>
      <c r="C3976" s="53"/>
      <c r="D3976" s="53"/>
    </row>
    <row r="3977" spans="1:4" s="12" customFormat="1" x14ac:dyDescent="0.2">
      <c r="A3977" s="53"/>
      <c r="B3977" s="53"/>
      <c r="C3977" s="53"/>
      <c r="D3977" s="53"/>
    </row>
    <row r="3978" spans="1:4" s="12" customFormat="1" x14ac:dyDescent="0.2">
      <c r="A3978" s="53"/>
      <c r="B3978" s="53"/>
      <c r="C3978" s="53"/>
      <c r="D3978" s="53"/>
    </row>
    <row r="3979" spans="1:4" s="12" customFormat="1" x14ac:dyDescent="0.2">
      <c r="A3979" s="53"/>
      <c r="B3979" s="53"/>
      <c r="C3979" s="53"/>
      <c r="D3979" s="53"/>
    </row>
    <row r="3980" spans="1:4" s="12" customFormat="1" x14ac:dyDescent="0.2">
      <c r="A3980" s="53"/>
      <c r="B3980" s="53"/>
      <c r="C3980" s="53"/>
      <c r="D3980" s="53"/>
    </row>
    <row r="3981" spans="1:4" s="12" customFormat="1" x14ac:dyDescent="0.2">
      <c r="A3981" s="53"/>
      <c r="B3981" s="53"/>
      <c r="C3981" s="53"/>
      <c r="D3981" s="53"/>
    </row>
    <row r="3982" spans="1:4" s="12" customFormat="1" x14ac:dyDescent="0.2">
      <c r="A3982" s="53"/>
      <c r="B3982" s="53"/>
      <c r="C3982" s="53"/>
      <c r="D3982" s="53"/>
    </row>
    <row r="3983" spans="1:4" s="12" customFormat="1" x14ac:dyDescent="0.2">
      <c r="A3983" s="53"/>
      <c r="B3983" s="53"/>
      <c r="C3983" s="53"/>
      <c r="D3983" s="53"/>
    </row>
    <row r="3984" spans="1:4" s="12" customFormat="1" x14ac:dyDescent="0.2">
      <c r="A3984" s="53"/>
      <c r="B3984" s="53"/>
      <c r="C3984" s="53"/>
      <c r="D3984" s="53"/>
    </row>
    <row r="3985" spans="1:4" s="12" customFormat="1" x14ac:dyDescent="0.2">
      <c r="A3985" s="53"/>
      <c r="B3985" s="53"/>
      <c r="C3985" s="53"/>
      <c r="D3985" s="53"/>
    </row>
    <row r="3986" spans="1:4" s="12" customFormat="1" x14ac:dyDescent="0.2">
      <c r="A3986" s="53"/>
      <c r="B3986" s="53"/>
      <c r="C3986" s="53"/>
      <c r="D3986" s="53"/>
    </row>
    <row r="3987" spans="1:4" s="12" customFormat="1" x14ac:dyDescent="0.2">
      <c r="A3987" s="53"/>
      <c r="B3987" s="53"/>
      <c r="C3987" s="53"/>
      <c r="D3987" s="53"/>
    </row>
    <row r="3988" spans="1:4" s="12" customFormat="1" x14ac:dyDescent="0.2">
      <c r="A3988" s="53"/>
      <c r="B3988" s="53"/>
      <c r="C3988" s="53"/>
      <c r="D3988" s="53"/>
    </row>
    <row r="3989" spans="1:4" s="12" customFormat="1" x14ac:dyDescent="0.2">
      <c r="A3989" s="53"/>
      <c r="B3989" s="53"/>
      <c r="C3989" s="53"/>
      <c r="D3989" s="53"/>
    </row>
    <row r="3990" spans="1:4" s="12" customFormat="1" x14ac:dyDescent="0.2">
      <c r="A3990" s="53"/>
      <c r="B3990" s="53"/>
      <c r="C3990" s="53"/>
      <c r="D3990" s="53"/>
    </row>
    <row r="3991" spans="1:4" s="12" customFormat="1" x14ac:dyDescent="0.2">
      <c r="A3991" s="53"/>
      <c r="B3991" s="53"/>
      <c r="C3991" s="53"/>
      <c r="D3991" s="53"/>
    </row>
    <row r="3992" spans="1:4" s="12" customFormat="1" x14ac:dyDescent="0.2">
      <c r="A3992" s="53"/>
      <c r="B3992" s="53"/>
      <c r="C3992" s="53"/>
      <c r="D3992" s="53"/>
    </row>
    <row r="3993" spans="1:4" s="12" customFormat="1" x14ac:dyDescent="0.2">
      <c r="A3993" s="53"/>
      <c r="B3993" s="53"/>
      <c r="C3993" s="53"/>
      <c r="D3993" s="53"/>
    </row>
    <row r="3994" spans="1:4" s="12" customFormat="1" x14ac:dyDescent="0.2">
      <c r="A3994" s="53"/>
      <c r="B3994" s="53"/>
      <c r="C3994" s="53"/>
      <c r="D3994" s="53"/>
    </row>
    <row r="3995" spans="1:4" s="12" customFormat="1" x14ac:dyDescent="0.2">
      <c r="A3995" s="53"/>
      <c r="B3995" s="53"/>
      <c r="C3995" s="53"/>
      <c r="D3995" s="53"/>
    </row>
    <row r="3996" spans="1:4" s="12" customFormat="1" x14ac:dyDescent="0.2">
      <c r="A3996" s="53"/>
      <c r="B3996" s="53"/>
      <c r="C3996" s="53"/>
      <c r="D3996" s="53"/>
    </row>
    <row r="3997" spans="1:4" s="12" customFormat="1" x14ac:dyDescent="0.2">
      <c r="A3997" s="53"/>
      <c r="B3997" s="53"/>
      <c r="C3997" s="53"/>
      <c r="D3997" s="53"/>
    </row>
    <row r="3998" spans="1:4" s="12" customFormat="1" x14ac:dyDescent="0.2">
      <c r="A3998" s="53"/>
      <c r="B3998" s="53"/>
      <c r="C3998" s="53"/>
      <c r="D3998" s="53"/>
    </row>
    <row r="3999" spans="1:4" s="12" customFormat="1" x14ac:dyDescent="0.2">
      <c r="A3999" s="53"/>
      <c r="B3999" s="53"/>
      <c r="C3999" s="53"/>
      <c r="D3999" s="53"/>
    </row>
    <row r="4000" spans="1:4" s="12" customFormat="1" x14ac:dyDescent="0.2">
      <c r="A4000" s="53"/>
      <c r="B4000" s="53"/>
      <c r="C4000" s="53"/>
      <c r="D4000" s="53"/>
    </row>
    <row r="4001" spans="1:4" s="12" customFormat="1" x14ac:dyDescent="0.2">
      <c r="A4001" s="53"/>
      <c r="B4001" s="53"/>
      <c r="C4001" s="53"/>
      <c r="D4001" s="53"/>
    </row>
    <row r="4002" spans="1:4" s="12" customFormat="1" x14ac:dyDescent="0.2">
      <c r="A4002" s="53"/>
      <c r="B4002" s="53"/>
      <c r="C4002" s="53"/>
      <c r="D4002" s="53"/>
    </row>
    <row r="4003" spans="1:4" s="12" customFormat="1" x14ac:dyDescent="0.2">
      <c r="A4003" s="53"/>
      <c r="B4003" s="53"/>
      <c r="C4003" s="53"/>
      <c r="D4003" s="53"/>
    </row>
    <row r="4004" spans="1:4" s="12" customFormat="1" x14ac:dyDescent="0.2">
      <c r="A4004" s="53"/>
      <c r="B4004" s="53"/>
      <c r="C4004" s="53"/>
      <c r="D4004" s="53"/>
    </row>
    <row r="4005" spans="1:4" s="12" customFormat="1" x14ac:dyDescent="0.2">
      <c r="A4005" s="53"/>
      <c r="B4005" s="53"/>
      <c r="C4005" s="53"/>
      <c r="D4005" s="53"/>
    </row>
    <row r="4006" spans="1:4" s="12" customFormat="1" x14ac:dyDescent="0.2">
      <c r="A4006" s="53"/>
      <c r="B4006" s="53"/>
      <c r="C4006" s="53"/>
      <c r="D4006" s="53"/>
    </row>
    <row r="4007" spans="1:4" s="12" customFormat="1" x14ac:dyDescent="0.2">
      <c r="A4007" s="53"/>
      <c r="B4007" s="53"/>
      <c r="C4007" s="53"/>
      <c r="D4007" s="53"/>
    </row>
    <row r="4008" spans="1:4" s="12" customFormat="1" x14ac:dyDescent="0.2">
      <c r="A4008" s="53"/>
      <c r="B4008" s="53"/>
      <c r="C4008" s="53"/>
      <c r="D4008" s="53"/>
    </row>
    <row r="4009" spans="1:4" s="12" customFormat="1" x14ac:dyDescent="0.2">
      <c r="A4009" s="53"/>
      <c r="B4009" s="53"/>
      <c r="C4009" s="53"/>
      <c r="D4009" s="53"/>
    </row>
    <row r="4010" spans="1:4" s="12" customFormat="1" x14ac:dyDescent="0.2">
      <c r="A4010" s="53"/>
      <c r="B4010" s="53"/>
      <c r="C4010" s="53"/>
      <c r="D4010" s="53"/>
    </row>
    <row r="4011" spans="1:4" s="12" customFormat="1" x14ac:dyDescent="0.2">
      <c r="A4011" s="53"/>
      <c r="B4011" s="53"/>
      <c r="C4011" s="53"/>
      <c r="D4011" s="53"/>
    </row>
    <row r="4012" spans="1:4" s="12" customFormat="1" x14ac:dyDescent="0.2">
      <c r="A4012" s="53"/>
      <c r="B4012" s="53"/>
      <c r="C4012" s="53"/>
      <c r="D4012" s="53"/>
    </row>
    <row r="4013" spans="1:4" s="12" customFormat="1" x14ac:dyDescent="0.2">
      <c r="A4013" s="53"/>
      <c r="B4013" s="53"/>
      <c r="C4013" s="53"/>
      <c r="D4013" s="53"/>
    </row>
    <row r="4014" spans="1:4" s="12" customFormat="1" x14ac:dyDescent="0.2">
      <c r="A4014" s="53"/>
      <c r="B4014" s="53"/>
      <c r="C4014" s="53"/>
      <c r="D4014" s="53"/>
    </row>
    <row r="4015" spans="1:4" s="12" customFormat="1" x14ac:dyDescent="0.2">
      <c r="A4015" s="53"/>
      <c r="B4015" s="53"/>
      <c r="C4015" s="53"/>
      <c r="D4015" s="53"/>
    </row>
    <row r="4016" spans="1:4" s="12" customFormat="1" x14ac:dyDescent="0.2">
      <c r="A4016" s="53"/>
      <c r="B4016" s="53"/>
      <c r="C4016" s="53"/>
      <c r="D4016" s="53"/>
    </row>
    <row r="4017" spans="1:4" s="12" customFormat="1" x14ac:dyDescent="0.2">
      <c r="A4017" s="53"/>
      <c r="B4017" s="53"/>
      <c r="C4017" s="53"/>
      <c r="D4017" s="53"/>
    </row>
    <row r="4018" spans="1:4" s="12" customFormat="1" x14ac:dyDescent="0.2">
      <c r="A4018" s="53"/>
      <c r="B4018" s="53"/>
      <c r="C4018" s="53"/>
      <c r="D4018" s="53"/>
    </row>
    <row r="4019" spans="1:4" s="12" customFormat="1" x14ac:dyDescent="0.2">
      <c r="A4019" s="53"/>
      <c r="B4019" s="53"/>
      <c r="C4019" s="53"/>
      <c r="D4019" s="53"/>
    </row>
    <row r="4020" spans="1:4" s="12" customFormat="1" x14ac:dyDescent="0.2">
      <c r="A4020" s="53"/>
      <c r="B4020" s="53"/>
      <c r="C4020" s="53"/>
      <c r="D4020" s="53"/>
    </row>
    <row r="4021" spans="1:4" s="12" customFormat="1" x14ac:dyDescent="0.2">
      <c r="A4021" s="53"/>
      <c r="B4021" s="53"/>
      <c r="C4021" s="53"/>
      <c r="D4021" s="53"/>
    </row>
    <row r="4022" spans="1:4" s="12" customFormat="1" x14ac:dyDescent="0.2">
      <c r="A4022" s="53"/>
      <c r="B4022" s="53"/>
      <c r="C4022" s="53"/>
      <c r="D4022" s="53"/>
    </row>
    <row r="4023" spans="1:4" s="12" customFormat="1" x14ac:dyDescent="0.2">
      <c r="A4023" s="53"/>
      <c r="B4023" s="53"/>
      <c r="C4023" s="53"/>
      <c r="D4023" s="53"/>
    </row>
    <row r="4024" spans="1:4" s="12" customFormat="1" x14ac:dyDescent="0.2">
      <c r="A4024" s="53"/>
      <c r="B4024" s="53"/>
      <c r="C4024" s="53"/>
      <c r="D4024" s="53"/>
    </row>
    <row r="4025" spans="1:4" s="12" customFormat="1" x14ac:dyDescent="0.2">
      <c r="A4025" s="53"/>
      <c r="B4025" s="53"/>
      <c r="C4025" s="53"/>
      <c r="D4025" s="53"/>
    </row>
    <row r="4026" spans="1:4" s="12" customFormat="1" x14ac:dyDescent="0.2">
      <c r="A4026" s="53"/>
      <c r="B4026" s="53"/>
      <c r="C4026" s="53"/>
      <c r="D4026" s="53"/>
    </row>
    <row r="4027" spans="1:4" s="12" customFormat="1" x14ac:dyDescent="0.2">
      <c r="A4027" s="53"/>
      <c r="B4027" s="53"/>
      <c r="C4027" s="53"/>
      <c r="D4027" s="53"/>
    </row>
    <row r="4028" spans="1:4" s="12" customFormat="1" x14ac:dyDescent="0.2">
      <c r="A4028" s="53"/>
      <c r="B4028" s="53"/>
      <c r="C4028" s="53"/>
      <c r="D4028" s="53"/>
    </row>
    <row r="4029" spans="1:4" s="12" customFormat="1" x14ac:dyDescent="0.2">
      <c r="A4029" s="53"/>
      <c r="B4029" s="53"/>
      <c r="C4029" s="53"/>
      <c r="D4029" s="53"/>
    </row>
    <row r="4030" spans="1:4" s="12" customFormat="1" x14ac:dyDescent="0.2">
      <c r="A4030" s="53"/>
      <c r="B4030" s="53"/>
      <c r="C4030" s="53"/>
      <c r="D4030" s="53"/>
    </row>
    <row r="4031" spans="1:4" s="12" customFormat="1" x14ac:dyDescent="0.2">
      <c r="A4031" s="53"/>
      <c r="B4031" s="53"/>
      <c r="C4031" s="53"/>
      <c r="D4031" s="53"/>
    </row>
    <row r="4032" spans="1:4" s="12" customFormat="1" x14ac:dyDescent="0.2">
      <c r="A4032" s="53"/>
      <c r="B4032" s="53"/>
      <c r="C4032" s="53"/>
      <c r="D4032" s="53"/>
    </row>
    <row r="4033" spans="1:4" s="12" customFormat="1" x14ac:dyDescent="0.2">
      <c r="A4033" s="53"/>
      <c r="B4033" s="53"/>
      <c r="C4033" s="53"/>
      <c r="D4033" s="53"/>
    </row>
    <row r="4034" spans="1:4" s="12" customFormat="1" x14ac:dyDescent="0.2">
      <c r="A4034" s="53"/>
      <c r="B4034" s="53"/>
      <c r="C4034" s="53"/>
      <c r="D4034" s="53"/>
    </row>
    <row r="4035" spans="1:4" s="12" customFormat="1" x14ac:dyDescent="0.2">
      <c r="A4035" s="53"/>
      <c r="B4035" s="53"/>
      <c r="C4035" s="53"/>
      <c r="D4035" s="53"/>
    </row>
    <row r="4036" spans="1:4" s="12" customFormat="1" x14ac:dyDescent="0.2">
      <c r="A4036" s="53"/>
      <c r="B4036" s="53"/>
      <c r="C4036" s="53"/>
      <c r="D4036" s="53"/>
    </row>
    <row r="4037" spans="1:4" s="12" customFormat="1" x14ac:dyDescent="0.2">
      <c r="A4037" s="53"/>
      <c r="B4037" s="53"/>
      <c r="C4037" s="53"/>
      <c r="D4037" s="53"/>
    </row>
    <row r="4038" spans="1:4" s="12" customFormat="1" x14ac:dyDescent="0.2">
      <c r="A4038" s="53"/>
      <c r="B4038" s="53"/>
      <c r="C4038" s="53"/>
      <c r="D4038" s="53"/>
    </row>
    <row r="4039" spans="1:4" s="12" customFormat="1" x14ac:dyDescent="0.2">
      <c r="A4039" s="53"/>
      <c r="B4039" s="53"/>
      <c r="C4039" s="53"/>
      <c r="D4039" s="53"/>
    </row>
    <row r="4040" spans="1:4" s="12" customFormat="1" x14ac:dyDescent="0.2">
      <c r="A4040" s="53"/>
      <c r="B4040" s="53"/>
      <c r="C4040" s="53"/>
      <c r="D4040" s="53"/>
    </row>
    <row r="4041" spans="1:4" s="12" customFormat="1" x14ac:dyDescent="0.2">
      <c r="A4041" s="53"/>
      <c r="B4041" s="53"/>
      <c r="C4041" s="53"/>
      <c r="D4041" s="53"/>
    </row>
    <row r="4042" spans="1:4" s="12" customFormat="1" x14ac:dyDescent="0.2">
      <c r="A4042" s="53"/>
      <c r="B4042" s="53"/>
      <c r="C4042" s="53"/>
      <c r="D4042" s="53"/>
    </row>
    <row r="4043" spans="1:4" s="12" customFormat="1" x14ac:dyDescent="0.2">
      <c r="A4043" s="53"/>
      <c r="B4043" s="53"/>
      <c r="C4043" s="53"/>
      <c r="D4043" s="53"/>
    </row>
    <row r="4044" spans="1:4" s="12" customFormat="1" x14ac:dyDescent="0.2">
      <c r="A4044" s="53"/>
      <c r="B4044" s="53"/>
      <c r="C4044" s="53"/>
      <c r="D4044" s="53"/>
    </row>
    <row r="4045" spans="1:4" s="12" customFormat="1" x14ac:dyDescent="0.2">
      <c r="A4045" s="53"/>
      <c r="B4045" s="53"/>
      <c r="C4045" s="53"/>
      <c r="D4045" s="53"/>
    </row>
    <row r="4046" spans="1:4" s="12" customFormat="1" x14ac:dyDescent="0.2">
      <c r="A4046" s="53"/>
      <c r="B4046" s="53"/>
      <c r="C4046" s="53"/>
      <c r="D4046" s="53"/>
    </row>
    <row r="4047" spans="1:4" s="12" customFormat="1" x14ac:dyDescent="0.2">
      <c r="A4047" s="53"/>
      <c r="B4047" s="53"/>
      <c r="C4047" s="53"/>
      <c r="D4047" s="53"/>
    </row>
    <row r="4048" spans="1:4" s="12" customFormat="1" x14ac:dyDescent="0.2">
      <c r="A4048" s="53"/>
      <c r="B4048" s="53"/>
      <c r="C4048" s="53"/>
      <c r="D4048" s="53"/>
    </row>
    <row r="4049" spans="1:4" s="12" customFormat="1" x14ac:dyDescent="0.2">
      <c r="A4049" s="53"/>
      <c r="B4049" s="53"/>
      <c r="C4049" s="53"/>
      <c r="D4049" s="53"/>
    </row>
    <row r="4050" spans="1:4" s="12" customFormat="1" x14ac:dyDescent="0.2">
      <c r="A4050" s="53"/>
      <c r="B4050" s="53"/>
      <c r="C4050" s="53"/>
      <c r="D4050" s="53"/>
    </row>
    <row r="4051" spans="1:4" s="12" customFormat="1" x14ac:dyDescent="0.2">
      <c r="A4051" s="53"/>
      <c r="B4051" s="53"/>
      <c r="C4051" s="53"/>
      <c r="D4051" s="53"/>
    </row>
    <row r="4052" spans="1:4" s="12" customFormat="1" x14ac:dyDescent="0.2">
      <c r="A4052" s="53"/>
      <c r="B4052" s="53"/>
      <c r="C4052" s="53"/>
      <c r="D4052" s="53"/>
    </row>
    <row r="4053" spans="1:4" s="12" customFormat="1" x14ac:dyDescent="0.2">
      <c r="A4053" s="53"/>
      <c r="B4053" s="53"/>
      <c r="C4053" s="53"/>
      <c r="D4053" s="53"/>
    </row>
    <row r="4054" spans="1:4" s="12" customFormat="1" x14ac:dyDescent="0.2">
      <c r="A4054" s="53"/>
      <c r="B4054" s="53"/>
      <c r="C4054" s="53"/>
      <c r="D4054" s="53"/>
    </row>
    <row r="4055" spans="1:4" s="12" customFormat="1" x14ac:dyDescent="0.2">
      <c r="A4055" s="53"/>
      <c r="B4055" s="53"/>
      <c r="C4055" s="53"/>
      <c r="D4055" s="53"/>
    </row>
    <row r="4056" spans="1:4" s="12" customFormat="1" x14ac:dyDescent="0.2">
      <c r="A4056" s="53"/>
      <c r="B4056" s="53"/>
      <c r="C4056" s="53"/>
      <c r="D4056" s="53"/>
    </row>
    <row r="4057" spans="1:4" s="12" customFormat="1" x14ac:dyDescent="0.2">
      <c r="A4057" s="53"/>
      <c r="B4057" s="53"/>
      <c r="C4057" s="53"/>
      <c r="D4057" s="53"/>
    </row>
    <row r="4058" spans="1:4" s="12" customFormat="1" x14ac:dyDescent="0.2">
      <c r="A4058" s="53"/>
      <c r="B4058" s="53"/>
      <c r="C4058" s="53"/>
      <c r="D4058" s="53"/>
    </row>
    <row r="4059" spans="1:4" s="12" customFormat="1" x14ac:dyDescent="0.2">
      <c r="A4059" s="53"/>
      <c r="B4059" s="53"/>
      <c r="C4059" s="53"/>
      <c r="D4059" s="53"/>
    </row>
    <row r="4060" spans="1:4" s="12" customFormat="1" x14ac:dyDescent="0.2">
      <c r="A4060" s="53"/>
      <c r="B4060" s="53"/>
      <c r="C4060" s="53"/>
      <c r="D4060" s="53"/>
    </row>
    <row r="4061" spans="1:4" s="12" customFormat="1" x14ac:dyDescent="0.2">
      <c r="A4061" s="53"/>
      <c r="B4061" s="53"/>
      <c r="C4061" s="53"/>
      <c r="D4061" s="53"/>
    </row>
    <row r="4062" spans="1:4" s="12" customFormat="1" x14ac:dyDescent="0.2">
      <c r="A4062" s="53"/>
      <c r="B4062" s="53"/>
      <c r="C4062" s="53"/>
      <c r="D4062" s="53"/>
    </row>
    <row r="4063" spans="1:4" s="12" customFormat="1" x14ac:dyDescent="0.2">
      <c r="A4063" s="53"/>
      <c r="B4063" s="53"/>
      <c r="C4063" s="53"/>
      <c r="D4063" s="53"/>
    </row>
    <row r="4064" spans="1:4" s="12" customFormat="1" x14ac:dyDescent="0.2">
      <c r="A4064" s="53"/>
      <c r="B4064" s="53"/>
      <c r="C4064" s="53"/>
      <c r="D4064" s="53"/>
    </row>
    <row r="4065" spans="1:4" s="12" customFormat="1" x14ac:dyDescent="0.2">
      <c r="A4065" s="53"/>
      <c r="B4065" s="53"/>
      <c r="C4065" s="53"/>
      <c r="D4065" s="53"/>
    </row>
    <row r="4066" spans="1:4" s="12" customFormat="1" x14ac:dyDescent="0.2">
      <c r="A4066" s="53"/>
      <c r="B4066" s="53"/>
      <c r="C4066" s="53"/>
      <c r="D4066" s="53"/>
    </row>
    <row r="4067" spans="1:4" s="12" customFormat="1" x14ac:dyDescent="0.2">
      <c r="A4067" s="53"/>
      <c r="B4067" s="53"/>
      <c r="C4067" s="53"/>
      <c r="D4067" s="53"/>
    </row>
    <row r="4068" spans="1:4" s="12" customFormat="1" x14ac:dyDescent="0.2">
      <c r="A4068" s="53"/>
      <c r="B4068" s="53"/>
      <c r="C4068" s="53"/>
      <c r="D4068" s="53"/>
    </row>
    <row r="4069" spans="1:4" s="12" customFormat="1" x14ac:dyDescent="0.2">
      <c r="A4069" s="53"/>
      <c r="B4069" s="53"/>
      <c r="C4069" s="53"/>
      <c r="D4069" s="53"/>
    </row>
    <row r="4070" spans="1:4" s="12" customFormat="1" x14ac:dyDescent="0.2">
      <c r="A4070" s="53"/>
      <c r="B4070" s="53"/>
      <c r="C4070" s="53"/>
      <c r="D4070" s="53"/>
    </row>
    <row r="4071" spans="1:4" s="12" customFormat="1" x14ac:dyDescent="0.2">
      <c r="A4071" s="53"/>
      <c r="B4071" s="53"/>
      <c r="C4071" s="53"/>
      <c r="D4071" s="53"/>
    </row>
    <row r="4072" spans="1:4" s="12" customFormat="1" x14ac:dyDescent="0.2">
      <c r="A4072" s="53"/>
      <c r="B4072" s="53"/>
      <c r="C4072" s="53"/>
      <c r="D4072" s="53"/>
    </row>
    <row r="4073" spans="1:4" s="12" customFormat="1" x14ac:dyDescent="0.2">
      <c r="A4073" s="53"/>
      <c r="B4073" s="53"/>
      <c r="C4073" s="53"/>
      <c r="D4073" s="53"/>
    </row>
    <row r="4074" spans="1:4" s="12" customFormat="1" x14ac:dyDescent="0.2">
      <c r="A4074" s="53"/>
      <c r="B4074" s="53"/>
      <c r="C4074" s="53"/>
      <c r="D4074" s="53"/>
    </row>
    <row r="4075" spans="1:4" s="12" customFormat="1" x14ac:dyDescent="0.2">
      <c r="A4075" s="53"/>
      <c r="B4075" s="53"/>
      <c r="C4075" s="53"/>
      <c r="D4075" s="53"/>
    </row>
    <row r="4076" spans="1:4" s="12" customFormat="1" x14ac:dyDescent="0.2">
      <c r="A4076" s="53"/>
      <c r="B4076" s="53"/>
      <c r="C4076" s="53"/>
      <c r="D4076" s="53"/>
    </row>
    <row r="4077" spans="1:4" s="12" customFormat="1" x14ac:dyDescent="0.2">
      <c r="A4077" s="53"/>
      <c r="B4077" s="53"/>
      <c r="C4077" s="53"/>
      <c r="D4077" s="53"/>
    </row>
    <row r="4078" spans="1:4" s="12" customFormat="1" x14ac:dyDescent="0.2">
      <c r="A4078" s="53"/>
      <c r="B4078" s="53"/>
      <c r="C4078" s="53"/>
      <c r="D4078" s="53"/>
    </row>
    <row r="4079" spans="1:4" s="12" customFormat="1" x14ac:dyDescent="0.2">
      <c r="A4079" s="53"/>
      <c r="B4079" s="53"/>
      <c r="C4079" s="53"/>
      <c r="D4079" s="53"/>
    </row>
    <row r="4080" spans="1:4" s="12" customFormat="1" x14ac:dyDescent="0.2">
      <c r="A4080" s="53"/>
      <c r="B4080" s="53"/>
      <c r="C4080" s="53"/>
      <c r="D4080" s="53"/>
    </row>
    <row r="4081" spans="1:4" s="12" customFormat="1" x14ac:dyDescent="0.2">
      <c r="A4081" s="53"/>
      <c r="B4081" s="53"/>
      <c r="C4081" s="53"/>
      <c r="D4081" s="53"/>
    </row>
    <row r="4082" spans="1:4" s="12" customFormat="1" x14ac:dyDescent="0.2">
      <c r="A4082" s="53"/>
      <c r="B4082" s="53"/>
      <c r="C4082" s="53"/>
      <c r="D4082" s="53"/>
    </row>
    <row r="4083" spans="1:4" s="12" customFormat="1" x14ac:dyDescent="0.2">
      <c r="A4083" s="53"/>
      <c r="B4083" s="53"/>
      <c r="C4083" s="53"/>
      <c r="D4083" s="53"/>
    </row>
    <row r="4084" spans="1:4" s="12" customFormat="1" x14ac:dyDescent="0.2">
      <c r="A4084" s="53"/>
      <c r="B4084" s="53"/>
      <c r="C4084" s="53"/>
      <c r="D4084" s="53"/>
    </row>
    <row r="4085" spans="1:4" s="12" customFormat="1" x14ac:dyDescent="0.2">
      <c r="A4085" s="53"/>
      <c r="B4085" s="53"/>
      <c r="C4085" s="53"/>
      <c r="D4085" s="53"/>
    </row>
    <row r="4086" spans="1:4" s="12" customFormat="1" x14ac:dyDescent="0.2">
      <c r="A4086" s="53"/>
      <c r="B4086" s="53"/>
      <c r="C4086" s="53"/>
      <c r="D4086" s="53"/>
    </row>
    <row r="4087" spans="1:4" s="12" customFormat="1" x14ac:dyDescent="0.2">
      <c r="A4087" s="53"/>
      <c r="B4087" s="53"/>
      <c r="C4087" s="53"/>
      <c r="D4087" s="53"/>
    </row>
    <row r="4088" spans="1:4" s="12" customFormat="1" x14ac:dyDescent="0.2">
      <c r="A4088" s="53"/>
      <c r="B4088" s="53"/>
      <c r="C4088" s="53"/>
      <c r="D4088" s="53"/>
    </row>
    <row r="4089" spans="1:4" s="12" customFormat="1" x14ac:dyDescent="0.2">
      <c r="A4089" s="53"/>
      <c r="B4089" s="53"/>
      <c r="C4089" s="53"/>
      <c r="D4089" s="53"/>
    </row>
    <row r="4090" spans="1:4" s="12" customFormat="1" x14ac:dyDescent="0.2">
      <c r="A4090" s="53"/>
      <c r="B4090" s="53"/>
      <c r="C4090" s="53"/>
      <c r="D4090" s="53"/>
    </row>
    <row r="4091" spans="1:4" s="12" customFormat="1" x14ac:dyDescent="0.2">
      <c r="A4091" s="53"/>
      <c r="B4091" s="53"/>
      <c r="C4091" s="53"/>
      <c r="D4091" s="53"/>
    </row>
    <row r="4092" spans="1:4" s="12" customFormat="1" x14ac:dyDescent="0.2">
      <c r="A4092" s="53"/>
      <c r="B4092" s="53"/>
      <c r="C4092" s="53"/>
      <c r="D4092" s="53"/>
    </row>
    <row r="4093" spans="1:4" s="12" customFormat="1" x14ac:dyDescent="0.2">
      <c r="A4093" s="53"/>
      <c r="B4093" s="53"/>
      <c r="C4093" s="53"/>
      <c r="D4093" s="53"/>
    </row>
    <row r="4094" spans="1:4" s="12" customFormat="1" x14ac:dyDescent="0.2">
      <c r="A4094" s="53"/>
      <c r="B4094" s="53"/>
      <c r="C4094" s="53"/>
      <c r="D4094" s="53"/>
    </row>
    <row r="4095" spans="1:4" s="12" customFormat="1" x14ac:dyDescent="0.2">
      <c r="A4095" s="53"/>
      <c r="B4095" s="53"/>
      <c r="C4095" s="53"/>
      <c r="D4095" s="53"/>
    </row>
    <row r="4096" spans="1:4" s="12" customFormat="1" x14ac:dyDescent="0.2">
      <c r="A4096" s="53"/>
      <c r="B4096" s="53"/>
      <c r="C4096" s="53"/>
      <c r="D4096" s="53"/>
    </row>
    <row r="4097" spans="1:4" s="12" customFormat="1" x14ac:dyDescent="0.2">
      <c r="A4097" s="53"/>
      <c r="B4097" s="53"/>
      <c r="C4097" s="53"/>
      <c r="D4097" s="53"/>
    </row>
    <row r="4098" spans="1:4" s="12" customFormat="1" x14ac:dyDescent="0.2">
      <c r="A4098" s="53"/>
      <c r="B4098" s="53"/>
      <c r="C4098" s="53"/>
      <c r="D4098" s="53"/>
    </row>
    <row r="4099" spans="1:4" s="12" customFormat="1" x14ac:dyDescent="0.2">
      <c r="A4099" s="53"/>
      <c r="B4099" s="53"/>
      <c r="C4099" s="53"/>
      <c r="D4099" s="53"/>
    </row>
    <row r="4100" spans="1:4" s="12" customFormat="1" x14ac:dyDescent="0.2">
      <c r="A4100" s="53"/>
      <c r="B4100" s="53"/>
      <c r="C4100" s="53"/>
      <c r="D4100" s="53"/>
    </row>
    <row r="4101" spans="1:4" s="12" customFormat="1" x14ac:dyDescent="0.2">
      <c r="A4101" s="53"/>
      <c r="B4101" s="53"/>
      <c r="C4101" s="53"/>
      <c r="D4101" s="53"/>
    </row>
    <row r="4102" spans="1:4" s="12" customFormat="1" x14ac:dyDescent="0.2">
      <c r="A4102" s="53"/>
      <c r="B4102" s="53"/>
      <c r="C4102" s="53"/>
      <c r="D4102" s="53"/>
    </row>
    <row r="4103" spans="1:4" s="12" customFormat="1" x14ac:dyDescent="0.2">
      <c r="A4103" s="53"/>
      <c r="B4103" s="53"/>
      <c r="C4103" s="53"/>
      <c r="D4103" s="53"/>
    </row>
    <row r="4104" spans="1:4" s="12" customFormat="1" x14ac:dyDescent="0.2">
      <c r="A4104" s="53"/>
      <c r="B4104" s="53"/>
      <c r="C4104" s="53"/>
      <c r="D4104" s="53"/>
    </row>
    <row r="4105" spans="1:4" s="12" customFormat="1" x14ac:dyDescent="0.2">
      <c r="A4105" s="53"/>
      <c r="B4105" s="53"/>
      <c r="C4105" s="53"/>
      <c r="D4105" s="53"/>
    </row>
    <row r="4106" spans="1:4" s="12" customFormat="1" x14ac:dyDescent="0.2">
      <c r="A4106" s="53"/>
      <c r="B4106" s="53"/>
      <c r="C4106" s="53"/>
      <c r="D4106" s="53"/>
    </row>
    <row r="4107" spans="1:4" s="12" customFormat="1" x14ac:dyDescent="0.2">
      <c r="A4107" s="53"/>
      <c r="B4107" s="53"/>
      <c r="C4107" s="53"/>
      <c r="D4107" s="53"/>
    </row>
    <row r="4108" spans="1:4" s="12" customFormat="1" x14ac:dyDescent="0.2">
      <c r="A4108" s="53"/>
      <c r="B4108" s="53"/>
      <c r="C4108" s="53"/>
      <c r="D4108" s="53"/>
    </row>
    <row r="4109" spans="1:4" s="12" customFormat="1" x14ac:dyDescent="0.2">
      <c r="A4109" s="53"/>
      <c r="B4109" s="53"/>
      <c r="C4109" s="53"/>
      <c r="D4109" s="53"/>
    </row>
    <row r="4110" spans="1:4" s="12" customFormat="1" x14ac:dyDescent="0.2">
      <c r="A4110" s="53"/>
      <c r="B4110" s="53"/>
      <c r="C4110" s="53"/>
      <c r="D4110" s="53"/>
    </row>
    <row r="4111" spans="1:4" s="12" customFormat="1" x14ac:dyDescent="0.2">
      <c r="A4111" s="53"/>
      <c r="B4111" s="53"/>
      <c r="C4111" s="53"/>
      <c r="D4111" s="53"/>
    </row>
    <row r="4112" spans="1:4" s="12" customFormat="1" x14ac:dyDescent="0.2">
      <c r="A4112" s="53"/>
      <c r="B4112" s="53"/>
      <c r="C4112" s="53"/>
      <c r="D4112" s="53"/>
    </row>
    <row r="4113" spans="1:4" s="12" customFormat="1" x14ac:dyDescent="0.2">
      <c r="A4113" s="53"/>
      <c r="B4113" s="53"/>
      <c r="C4113" s="53"/>
      <c r="D4113" s="53"/>
    </row>
    <row r="4114" spans="1:4" s="12" customFormat="1" x14ac:dyDescent="0.2">
      <c r="A4114" s="53"/>
      <c r="B4114" s="53"/>
      <c r="C4114" s="53"/>
      <c r="D4114" s="53"/>
    </row>
    <row r="4115" spans="1:4" s="12" customFormat="1" x14ac:dyDescent="0.2">
      <c r="A4115" s="53"/>
      <c r="B4115" s="53"/>
      <c r="C4115" s="53"/>
      <c r="D4115" s="53"/>
    </row>
    <row r="4116" spans="1:4" s="12" customFormat="1" x14ac:dyDescent="0.2">
      <c r="A4116" s="53"/>
      <c r="B4116" s="53"/>
      <c r="C4116" s="53"/>
      <c r="D4116" s="53"/>
    </row>
    <row r="4117" spans="1:4" s="12" customFormat="1" x14ac:dyDescent="0.2">
      <c r="A4117" s="53"/>
      <c r="B4117" s="53"/>
      <c r="C4117" s="53"/>
      <c r="D4117" s="53"/>
    </row>
    <row r="4118" spans="1:4" s="12" customFormat="1" x14ac:dyDescent="0.2">
      <c r="A4118" s="53"/>
      <c r="B4118" s="53"/>
      <c r="C4118" s="53"/>
      <c r="D4118" s="53"/>
    </row>
    <row r="4119" spans="1:4" s="12" customFormat="1" x14ac:dyDescent="0.2">
      <c r="A4119" s="53"/>
      <c r="B4119" s="53"/>
      <c r="C4119" s="53"/>
      <c r="D4119" s="53"/>
    </row>
    <row r="4120" spans="1:4" s="12" customFormat="1" x14ac:dyDescent="0.2">
      <c r="A4120" s="53"/>
      <c r="B4120" s="53"/>
      <c r="C4120" s="53"/>
      <c r="D4120" s="53"/>
    </row>
    <row r="4121" spans="1:4" s="12" customFormat="1" x14ac:dyDescent="0.2">
      <c r="A4121" s="53"/>
      <c r="B4121" s="53"/>
      <c r="C4121" s="53"/>
      <c r="D4121" s="53"/>
    </row>
    <row r="4122" spans="1:4" s="12" customFormat="1" x14ac:dyDescent="0.2">
      <c r="A4122" s="53"/>
      <c r="B4122" s="53"/>
      <c r="C4122" s="53"/>
      <c r="D4122" s="53"/>
    </row>
    <row r="4123" spans="1:4" s="12" customFormat="1" x14ac:dyDescent="0.2">
      <c r="A4123" s="53"/>
      <c r="B4123" s="53"/>
      <c r="C4123" s="53"/>
      <c r="D4123" s="53"/>
    </row>
    <row r="4124" spans="1:4" s="12" customFormat="1" x14ac:dyDescent="0.2">
      <c r="A4124" s="53"/>
      <c r="B4124" s="53"/>
      <c r="C4124" s="53"/>
      <c r="D4124" s="53"/>
    </row>
    <row r="4125" spans="1:4" s="12" customFormat="1" x14ac:dyDescent="0.2">
      <c r="A4125" s="53"/>
      <c r="B4125" s="53"/>
      <c r="C4125" s="53"/>
      <c r="D4125" s="53"/>
    </row>
    <row r="4126" spans="1:4" s="12" customFormat="1" x14ac:dyDescent="0.2">
      <c r="A4126" s="53"/>
      <c r="B4126" s="53"/>
      <c r="C4126" s="53"/>
      <c r="D4126" s="53"/>
    </row>
    <row r="4127" spans="1:4" s="12" customFormat="1" x14ac:dyDescent="0.2">
      <c r="A4127" s="53"/>
      <c r="B4127" s="53"/>
      <c r="C4127" s="53"/>
      <c r="D4127" s="53"/>
    </row>
    <row r="4128" spans="1:4" s="12" customFormat="1" x14ac:dyDescent="0.2">
      <c r="A4128" s="53"/>
      <c r="B4128" s="53"/>
      <c r="C4128" s="53"/>
      <c r="D4128" s="53"/>
    </row>
    <row r="4129" spans="1:4" s="12" customFormat="1" x14ac:dyDescent="0.2">
      <c r="A4129" s="53"/>
      <c r="B4129" s="53"/>
      <c r="C4129" s="53"/>
      <c r="D4129" s="53"/>
    </row>
    <row r="4130" spans="1:4" s="12" customFormat="1" x14ac:dyDescent="0.2">
      <c r="A4130" s="53"/>
      <c r="B4130" s="53"/>
      <c r="C4130" s="53"/>
      <c r="D4130" s="53"/>
    </row>
    <row r="4131" spans="1:4" s="12" customFormat="1" x14ac:dyDescent="0.2">
      <c r="A4131" s="53"/>
      <c r="B4131" s="53"/>
      <c r="C4131" s="53"/>
      <c r="D4131" s="53"/>
    </row>
    <row r="4132" spans="1:4" s="12" customFormat="1" x14ac:dyDescent="0.2">
      <c r="A4132" s="53"/>
      <c r="B4132" s="53"/>
      <c r="C4132" s="53"/>
      <c r="D4132" s="53"/>
    </row>
    <row r="4133" spans="1:4" s="12" customFormat="1" x14ac:dyDescent="0.2">
      <c r="A4133" s="53"/>
      <c r="B4133" s="53"/>
      <c r="C4133" s="53"/>
      <c r="D4133" s="53"/>
    </row>
    <row r="4134" spans="1:4" s="12" customFormat="1" x14ac:dyDescent="0.2">
      <c r="A4134" s="53"/>
      <c r="B4134" s="53"/>
      <c r="C4134" s="53"/>
      <c r="D4134" s="53"/>
    </row>
    <row r="4135" spans="1:4" s="12" customFormat="1" x14ac:dyDescent="0.2">
      <c r="A4135" s="53"/>
      <c r="B4135" s="53"/>
      <c r="C4135" s="53"/>
      <c r="D4135" s="53"/>
    </row>
    <row r="4136" spans="1:4" s="12" customFormat="1" x14ac:dyDescent="0.2">
      <c r="A4136" s="53"/>
      <c r="B4136" s="53"/>
      <c r="C4136" s="53"/>
      <c r="D4136" s="53"/>
    </row>
    <row r="4137" spans="1:4" s="12" customFormat="1" x14ac:dyDescent="0.2">
      <c r="A4137" s="53"/>
      <c r="B4137" s="53"/>
      <c r="C4137" s="53"/>
      <c r="D4137" s="53"/>
    </row>
    <row r="4138" spans="1:4" s="12" customFormat="1" x14ac:dyDescent="0.2">
      <c r="A4138" s="53"/>
      <c r="B4138" s="53"/>
      <c r="C4138" s="53"/>
      <c r="D4138" s="53"/>
    </row>
    <row r="4139" spans="1:4" s="12" customFormat="1" x14ac:dyDescent="0.2">
      <c r="A4139" s="53"/>
      <c r="B4139" s="53"/>
      <c r="C4139" s="53"/>
      <c r="D4139" s="53"/>
    </row>
    <row r="4140" spans="1:4" s="12" customFormat="1" x14ac:dyDescent="0.2">
      <c r="A4140" s="53"/>
      <c r="B4140" s="53"/>
      <c r="C4140" s="53"/>
      <c r="D4140" s="53"/>
    </row>
    <row r="4141" spans="1:4" s="12" customFormat="1" x14ac:dyDescent="0.2">
      <c r="A4141" s="53"/>
      <c r="B4141" s="53"/>
      <c r="C4141" s="53"/>
      <c r="D4141" s="53"/>
    </row>
    <row r="4142" spans="1:4" s="12" customFormat="1" x14ac:dyDescent="0.2">
      <c r="A4142" s="53"/>
      <c r="B4142" s="53"/>
      <c r="C4142" s="53"/>
      <c r="D4142" s="53"/>
    </row>
    <row r="4143" spans="1:4" s="12" customFormat="1" x14ac:dyDescent="0.2">
      <c r="A4143" s="53"/>
      <c r="B4143" s="53"/>
      <c r="C4143" s="53"/>
      <c r="D4143" s="53"/>
    </row>
    <row r="4144" spans="1:4" s="12" customFormat="1" x14ac:dyDescent="0.2">
      <c r="A4144" s="53"/>
      <c r="B4144" s="53"/>
      <c r="C4144" s="53"/>
      <c r="D4144" s="53"/>
    </row>
    <row r="4145" spans="1:4" s="12" customFormat="1" x14ac:dyDescent="0.2">
      <c r="A4145" s="53"/>
      <c r="B4145" s="53"/>
      <c r="C4145" s="53"/>
      <c r="D4145" s="53"/>
    </row>
    <row r="4146" spans="1:4" s="12" customFormat="1" x14ac:dyDescent="0.2">
      <c r="A4146" s="53"/>
      <c r="B4146" s="53"/>
      <c r="C4146" s="53"/>
      <c r="D4146" s="53"/>
    </row>
    <row r="4147" spans="1:4" s="12" customFormat="1" x14ac:dyDescent="0.2">
      <c r="A4147" s="53"/>
      <c r="B4147" s="53"/>
      <c r="C4147" s="53"/>
      <c r="D4147" s="53"/>
    </row>
    <row r="4148" spans="1:4" s="12" customFormat="1" x14ac:dyDescent="0.2">
      <c r="A4148" s="53"/>
      <c r="B4148" s="53"/>
      <c r="C4148" s="53"/>
      <c r="D4148" s="53"/>
    </row>
    <row r="4149" spans="1:4" s="12" customFormat="1" x14ac:dyDescent="0.2">
      <c r="A4149" s="53"/>
      <c r="B4149" s="53"/>
      <c r="C4149" s="53"/>
      <c r="D4149" s="53"/>
    </row>
    <row r="4150" spans="1:4" s="12" customFormat="1" x14ac:dyDescent="0.2">
      <c r="A4150" s="53"/>
      <c r="B4150" s="53"/>
      <c r="C4150" s="53"/>
      <c r="D4150" s="53"/>
    </row>
    <row r="4151" spans="1:4" s="12" customFormat="1" x14ac:dyDescent="0.2">
      <c r="A4151" s="53"/>
      <c r="B4151" s="53"/>
      <c r="C4151" s="53"/>
      <c r="D4151" s="53"/>
    </row>
    <row r="4152" spans="1:4" s="12" customFormat="1" x14ac:dyDescent="0.2">
      <c r="A4152" s="53"/>
      <c r="B4152" s="53"/>
      <c r="C4152" s="53"/>
      <c r="D4152" s="53"/>
    </row>
    <row r="4153" spans="1:4" s="12" customFormat="1" x14ac:dyDescent="0.2">
      <c r="A4153" s="53"/>
      <c r="B4153" s="53"/>
      <c r="C4153" s="53"/>
      <c r="D4153" s="53"/>
    </row>
    <row r="4154" spans="1:4" s="12" customFormat="1" x14ac:dyDescent="0.2">
      <c r="A4154" s="53"/>
      <c r="B4154" s="53"/>
      <c r="C4154" s="53"/>
      <c r="D4154" s="53"/>
    </row>
    <row r="4155" spans="1:4" s="12" customFormat="1" x14ac:dyDescent="0.2">
      <c r="A4155" s="53"/>
      <c r="B4155" s="53"/>
      <c r="C4155" s="53"/>
      <c r="D4155" s="53"/>
    </row>
    <row r="4156" spans="1:4" s="12" customFormat="1" x14ac:dyDescent="0.2">
      <c r="A4156" s="53"/>
      <c r="B4156" s="53"/>
      <c r="C4156" s="53"/>
      <c r="D4156" s="53"/>
    </row>
    <row r="4157" spans="1:4" s="12" customFormat="1" x14ac:dyDescent="0.2">
      <c r="A4157" s="53"/>
      <c r="B4157" s="53"/>
      <c r="C4157" s="53"/>
      <c r="D4157" s="53"/>
    </row>
    <row r="4158" spans="1:4" s="12" customFormat="1" x14ac:dyDescent="0.2">
      <c r="A4158" s="53"/>
      <c r="B4158" s="53"/>
      <c r="C4158" s="53"/>
      <c r="D4158" s="53"/>
    </row>
    <row r="4159" spans="1:4" s="12" customFormat="1" x14ac:dyDescent="0.2">
      <c r="A4159" s="53"/>
      <c r="B4159" s="53"/>
      <c r="C4159" s="53"/>
      <c r="D4159" s="53"/>
    </row>
    <row r="4160" spans="1:4" s="12" customFormat="1" x14ac:dyDescent="0.2">
      <c r="A4160" s="53"/>
      <c r="B4160" s="53"/>
      <c r="C4160" s="53"/>
      <c r="D4160" s="53"/>
    </row>
    <row r="4161" spans="1:4" s="12" customFormat="1" x14ac:dyDescent="0.2">
      <c r="A4161" s="53"/>
      <c r="B4161" s="53"/>
      <c r="C4161" s="53"/>
      <c r="D4161" s="53"/>
    </row>
    <row r="4162" spans="1:4" s="12" customFormat="1" x14ac:dyDescent="0.2">
      <c r="A4162" s="53"/>
      <c r="B4162" s="53"/>
      <c r="C4162" s="53"/>
      <c r="D4162" s="53"/>
    </row>
    <row r="4163" spans="1:4" s="12" customFormat="1" x14ac:dyDescent="0.2">
      <c r="A4163" s="53"/>
      <c r="B4163" s="53"/>
      <c r="C4163" s="53"/>
      <c r="D4163" s="53"/>
    </row>
    <row r="4164" spans="1:4" s="12" customFormat="1" x14ac:dyDescent="0.2">
      <c r="A4164" s="53"/>
      <c r="B4164" s="53"/>
      <c r="C4164" s="53"/>
      <c r="D4164" s="53"/>
    </row>
    <row r="4165" spans="1:4" s="12" customFormat="1" x14ac:dyDescent="0.2">
      <c r="A4165" s="53"/>
      <c r="B4165" s="53"/>
      <c r="C4165" s="53"/>
      <c r="D4165" s="53"/>
    </row>
    <row r="4166" spans="1:4" s="12" customFormat="1" x14ac:dyDescent="0.2">
      <c r="A4166" s="53"/>
      <c r="B4166" s="53"/>
      <c r="C4166" s="53"/>
      <c r="D4166" s="53"/>
    </row>
    <row r="4167" spans="1:4" s="12" customFormat="1" x14ac:dyDescent="0.2">
      <c r="A4167" s="53"/>
      <c r="B4167" s="53"/>
      <c r="C4167" s="53"/>
      <c r="D4167" s="53"/>
    </row>
    <row r="4168" spans="1:4" s="12" customFormat="1" x14ac:dyDescent="0.2">
      <c r="A4168" s="53"/>
      <c r="B4168" s="53"/>
      <c r="C4168" s="53"/>
      <c r="D4168" s="53"/>
    </row>
    <row r="4169" spans="1:4" s="12" customFormat="1" x14ac:dyDescent="0.2">
      <c r="A4169" s="53"/>
      <c r="B4169" s="53"/>
      <c r="C4169" s="53"/>
      <c r="D4169" s="53"/>
    </row>
    <row r="4170" spans="1:4" s="12" customFormat="1" x14ac:dyDescent="0.2">
      <c r="A4170" s="53"/>
      <c r="B4170" s="53"/>
      <c r="C4170" s="53"/>
      <c r="D4170" s="53"/>
    </row>
    <row r="4171" spans="1:4" s="12" customFormat="1" x14ac:dyDescent="0.2">
      <c r="A4171" s="53"/>
      <c r="B4171" s="53"/>
      <c r="C4171" s="53"/>
      <c r="D4171" s="53"/>
    </row>
    <row r="4172" spans="1:4" s="12" customFormat="1" x14ac:dyDescent="0.2">
      <c r="A4172" s="53"/>
      <c r="B4172" s="53"/>
      <c r="C4172" s="53"/>
      <c r="D4172" s="53"/>
    </row>
    <row r="4173" spans="1:4" s="12" customFormat="1" x14ac:dyDescent="0.2">
      <c r="A4173" s="53"/>
      <c r="B4173" s="53"/>
      <c r="C4173" s="53"/>
      <c r="D4173" s="53"/>
    </row>
    <row r="4174" spans="1:4" s="12" customFormat="1" x14ac:dyDescent="0.2">
      <c r="A4174" s="53"/>
      <c r="B4174" s="53"/>
      <c r="C4174" s="53"/>
      <c r="D4174" s="53"/>
    </row>
    <row r="4175" spans="1:4" s="12" customFormat="1" x14ac:dyDescent="0.2">
      <c r="A4175" s="53"/>
      <c r="B4175" s="53"/>
      <c r="C4175" s="53"/>
      <c r="D4175" s="53"/>
    </row>
    <row r="4176" spans="1:4" s="12" customFormat="1" x14ac:dyDescent="0.2">
      <c r="A4176" s="53"/>
      <c r="B4176" s="53"/>
      <c r="C4176" s="53"/>
      <c r="D4176" s="53"/>
    </row>
    <row r="4177" spans="1:4" s="12" customFormat="1" x14ac:dyDescent="0.2">
      <c r="A4177" s="53"/>
      <c r="B4177" s="53"/>
      <c r="C4177" s="53"/>
      <c r="D4177" s="53"/>
    </row>
    <row r="4178" spans="1:4" s="12" customFormat="1" x14ac:dyDescent="0.2">
      <c r="A4178" s="53"/>
      <c r="B4178" s="53"/>
      <c r="C4178" s="53"/>
      <c r="D4178" s="53"/>
    </row>
    <row r="4179" spans="1:4" s="12" customFormat="1" x14ac:dyDescent="0.2">
      <c r="A4179" s="53"/>
      <c r="B4179" s="53"/>
      <c r="C4179" s="53"/>
      <c r="D4179" s="53"/>
    </row>
    <row r="4180" spans="1:4" s="12" customFormat="1" x14ac:dyDescent="0.2">
      <c r="A4180" s="53"/>
      <c r="B4180" s="53"/>
      <c r="C4180" s="53"/>
      <c r="D4180" s="53"/>
    </row>
    <row r="4181" spans="1:4" s="12" customFormat="1" x14ac:dyDescent="0.2">
      <c r="A4181" s="53"/>
      <c r="B4181" s="53"/>
      <c r="C4181" s="53"/>
      <c r="D4181" s="53"/>
    </row>
    <row r="4182" spans="1:4" s="12" customFormat="1" x14ac:dyDescent="0.2">
      <c r="A4182" s="53"/>
      <c r="B4182" s="53"/>
      <c r="C4182" s="53"/>
      <c r="D4182" s="53"/>
    </row>
    <row r="4183" spans="1:4" s="12" customFormat="1" x14ac:dyDescent="0.2">
      <c r="A4183" s="53"/>
      <c r="B4183" s="53"/>
      <c r="C4183" s="53"/>
      <c r="D4183" s="53"/>
    </row>
    <row r="4184" spans="1:4" s="12" customFormat="1" x14ac:dyDescent="0.2">
      <c r="A4184" s="53"/>
      <c r="B4184" s="53"/>
      <c r="C4184" s="53"/>
      <c r="D4184" s="53"/>
    </row>
    <row r="4185" spans="1:4" s="12" customFormat="1" x14ac:dyDescent="0.2">
      <c r="A4185" s="53"/>
      <c r="B4185" s="53"/>
      <c r="C4185" s="53"/>
      <c r="D4185" s="53"/>
    </row>
    <row r="4186" spans="1:4" s="12" customFormat="1" x14ac:dyDescent="0.2">
      <c r="A4186" s="53"/>
      <c r="B4186" s="53"/>
      <c r="C4186" s="53"/>
      <c r="D4186" s="53"/>
    </row>
    <row r="4187" spans="1:4" s="12" customFormat="1" x14ac:dyDescent="0.2">
      <c r="A4187" s="53"/>
      <c r="B4187" s="53"/>
      <c r="C4187" s="53"/>
      <c r="D4187" s="53"/>
    </row>
    <row r="4188" spans="1:4" s="12" customFormat="1" x14ac:dyDescent="0.2">
      <c r="A4188" s="53"/>
      <c r="B4188" s="53"/>
      <c r="C4188" s="53"/>
      <c r="D4188" s="53"/>
    </row>
    <row r="4189" spans="1:4" s="12" customFormat="1" x14ac:dyDescent="0.2">
      <c r="A4189" s="53"/>
      <c r="B4189" s="53"/>
      <c r="C4189" s="53"/>
      <c r="D4189" s="53"/>
    </row>
    <row r="4190" spans="1:4" s="12" customFormat="1" x14ac:dyDescent="0.2">
      <c r="A4190" s="53"/>
      <c r="B4190" s="53"/>
      <c r="C4190" s="53"/>
      <c r="D4190" s="53"/>
    </row>
    <row r="4191" spans="1:4" s="12" customFormat="1" x14ac:dyDescent="0.2">
      <c r="A4191" s="53"/>
      <c r="B4191" s="53"/>
      <c r="C4191" s="53"/>
      <c r="D4191" s="53"/>
    </row>
    <row r="4192" spans="1:4" s="12" customFormat="1" x14ac:dyDescent="0.2">
      <c r="A4192" s="53"/>
      <c r="B4192" s="53"/>
      <c r="C4192" s="53"/>
      <c r="D4192" s="53"/>
    </row>
    <row r="4193" spans="1:4" s="12" customFormat="1" x14ac:dyDescent="0.2">
      <c r="A4193" s="53"/>
      <c r="B4193" s="53"/>
      <c r="C4193" s="53"/>
      <c r="D4193" s="53"/>
    </row>
    <row r="4194" spans="1:4" s="12" customFormat="1" x14ac:dyDescent="0.2">
      <c r="A4194" s="53"/>
      <c r="B4194" s="53"/>
      <c r="C4194" s="53"/>
      <c r="D4194" s="53"/>
    </row>
    <row r="4195" spans="1:4" s="12" customFormat="1" x14ac:dyDescent="0.2">
      <c r="A4195" s="53"/>
      <c r="B4195" s="53"/>
      <c r="C4195" s="53"/>
      <c r="D4195" s="53"/>
    </row>
    <row r="4196" spans="1:4" s="12" customFormat="1" x14ac:dyDescent="0.2">
      <c r="A4196" s="53"/>
      <c r="B4196" s="53"/>
      <c r="C4196" s="53"/>
      <c r="D4196" s="53"/>
    </row>
    <row r="4197" spans="1:4" s="12" customFormat="1" x14ac:dyDescent="0.2">
      <c r="A4197" s="53"/>
      <c r="B4197" s="53"/>
      <c r="C4197" s="53"/>
      <c r="D4197" s="53"/>
    </row>
    <row r="4198" spans="1:4" s="12" customFormat="1" x14ac:dyDescent="0.2">
      <c r="A4198" s="53"/>
      <c r="B4198" s="53"/>
      <c r="C4198" s="53"/>
      <c r="D4198" s="53"/>
    </row>
    <row r="4199" spans="1:4" s="12" customFormat="1" x14ac:dyDescent="0.2">
      <c r="A4199" s="53"/>
      <c r="B4199" s="53"/>
      <c r="C4199" s="53"/>
      <c r="D4199" s="53"/>
    </row>
    <row r="4200" spans="1:4" s="12" customFormat="1" x14ac:dyDescent="0.2">
      <c r="A4200" s="53"/>
      <c r="B4200" s="53"/>
      <c r="C4200" s="53"/>
      <c r="D4200" s="53"/>
    </row>
    <row r="4201" spans="1:4" s="12" customFormat="1" x14ac:dyDescent="0.2">
      <c r="A4201" s="53"/>
      <c r="B4201" s="53"/>
      <c r="C4201" s="53"/>
      <c r="D4201" s="53"/>
    </row>
    <row r="4202" spans="1:4" s="12" customFormat="1" x14ac:dyDescent="0.2">
      <c r="A4202" s="53"/>
      <c r="B4202" s="53"/>
      <c r="C4202" s="53"/>
      <c r="D4202" s="53"/>
    </row>
    <row r="4203" spans="1:4" s="12" customFormat="1" x14ac:dyDescent="0.2">
      <c r="A4203" s="53"/>
      <c r="B4203" s="53"/>
      <c r="C4203" s="53"/>
      <c r="D4203" s="53"/>
    </row>
    <row r="4204" spans="1:4" s="12" customFormat="1" x14ac:dyDescent="0.2">
      <c r="A4204" s="53"/>
      <c r="B4204" s="53"/>
      <c r="C4204" s="53"/>
      <c r="D4204" s="53"/>
    </row>
    <row r="4205" spans="1:4" s="12" customFormat="1" x14ac:dyDescent="0.2">
      <c r="A4205" s="53"/>
      <c r="B4205" s="53"/>
      <c r="C4205" s="53"/>
      <c r="D4205" s="53"/>
    </row>
    <row r="4206" spans="1:4" s="12" customFormat="1" x14ac:dyDescent="0.2">
      <c r="A4206" s="53"/>
      <c r="B4206" s="53"/>
      <c r="C4206" s="53"/>
      <c r="D4206" s="53"/>
    </row>
    <row r="4207" spans="1:4" s="12" customFormat="1" x14ac:dyDescent="0.2">
      <c r="A4207" s="53"/>
      <c r="B4207" s="53"/>
      <c r="C4207" s="53"/>
      <c r="D4207" s="53"/>
    </row>
    <row r="4208" spans="1:4" s="12" customFormat="1" x14ac:dyDescent="0.2">
      <c r="A4208" s="53"/>
      <c r="B4208" s="53"/>
      <c r="C4208" s="53"/>
      <c r="D4208" s="53"/>
    </row>
    <row r="4209" spans="1:4" s="12" customFormat="1" x14ac:dyDescent="0.2">
      <c r="A4209" s="53"/>
      <c r="B4209" s="53"/>
      <c r="C4209" s="53"/>
      <c r="D4209" s="53"/>
    </row>
    <row r="4210" spans="1:4" s="12" customFormat="1" x14ac:dyDescent="0.2">
      <c r="A4210" s="53"/>
      <c r="B4210" s="53"/>
      <c r="C4210" s="53"/>
      <c r="D4210" s="53"/>
    </row>
    <row r="4211" spans="1:4" s="12" customFormat="1" x14ac:dyDescent="0.2">
      <c r="A4211" s="53"/>
      <c r="B4211" s="53"/>
      <c r="C4211" s="53"/>
      <c r="D4211" s="53"/>
    </row>
    <row r="4212" spans="1:4" s="12" customFormat="1" x14ac:dyDescent="0.2">
      <c r="A4212" s="53"/>
      <c r="B4212" s="53"/>
      <c r="C4212" s="53"/>
      <c r="D4212" s="53"/>
    </row>
    <row r="4213" spans="1:4" s="12" customFormat="1" x14ac:dyDescent="0.2">
      <c r="A4213" s="53"/>
      <c r="B4213" s="53"/>
      <c r="C4213" s="53"/>
      <c r="D4213" s="53"/>
    </row>
    <row r="4214" spans="1:4" s="12" customFormat="1" x14ac:dyDescent="0.2">
      <c r="A4214" s="53"/>
      <c r="B4214" s="53"/>
      <c r="C4214" s="53"/>
      <c r="D4214" s="53"/>
    </row>
    <row r="4215" spans="1:4" s="12" customFormat="1" x14ac:dyDescent="0.2">
      <c r="A4215" s="53"/>
      <c r="B4215" s="53"/>
      <c r="C4215" s="53"/>
      <c r="D4215" s="53"/>
    </row>
    <row r="4216" spans="1:4" s="12" customFormat="1" x14ac:dyDescent="0.2">
      <c r="A4216" s="53"/>
      <c r="B4216" s="53"/>
      <c r="C4216" s="53"/>
      <c r="D4216" s="53"/>
    </row>
    <row r="4217" spans="1:4" s="12" customFormat="1" x14ac:dyDescent="0.2">
      <c r="A4217" s="53"/>
      <c r="B4217" s="53"/>
      <c r="C4217" s="53"/>
      <c r="D4217" s="53"/>
    </row>
    <row r="4218" spans="1:4" s="12" customFormat="1" x14ac:dyDescent="0.2">
      <c r="A4218" s="53"/>
      <c r="B4218" s="53"/>
      <c r="C4218" s="53"/>
      <c r="D4218" s="53"/>
    </row>
    <row r="4219" spans="1:4" s="12" customFormat="1" x14ac:dyDescent="0.2">
      <c r="A4219" s="53"/>
      <c r="B4219" s="53"/>
      <c r="C4219" s="53"/>
      <c r="D4219" s="53"/>
    </row>
    <row r="4220" spans="1:4" s="12" customFormat="1" x14ac:dyDescent="0.2">
      <c r="A4220" s="53"/>
      <c r="B4220" s="53"/>
      <c r="C4220" s="53"/>
      <c r="D4220" s="53"/>
    </row>
    <row r="4221" spans="1:4" s="12" customFormat="1" x14ac:dyDescent="0.2">
      <c r="A4221" s="53"/>
      <c r="B4221" s="53"/>
      <c r="C4221" s="53"/>
      <c r="D4221" s="53"/>
    </row>
    <row r="4222" spans="1:4" s="12" customFormat="1" x14ac:dyDescent="0.2">
      <c r="A4222" s="53"/>
      <c r="B4222" s="53"/>
      <c r="C4222" s="53"/>
      <c r="D4222" s="53"/>
    </row>
    <row r="4223" spans="1:4" s="12" customFormat="1" x14ac:dyDescent="0.2">
      <c r="A4223" s="53"/>
      <c r="B4223" s="53"/>
      <c r="C4223" s="53"/>
      <c r="D4223" s="53"/>
    </row>
    <row r="4224" spans="1:4" s="12" customFormat="1" x14ac:dyDescent="0.2">
      <c r="A4224" s="53"/>
      <c r="B4224" s="53"/>
      <c r="C4224" s="53"/>
      <c r="D4224" s="53"/>
    </row>
    <row r="4225" spans="1:4" s="12" customFormat="1" x14ac:dyDescent="0.2">
      <c r="A4225" s="53"/>
      <c r="B4225" s="53"/>
      <c r="C4225" s="53"/>
      <c r="D4225" s="53"/>
    </row>
    <row r="4226" spans="1:4" s="12" customFormat="1" x14ac:dyDescent="0.2">
      <c r="A4226" s="53"/>
      <c r="B4226" s="53"/>
      <c r="C4226" s="53"/>
      <c r="D4226" s="53"/>
    </row>
    <row r="4227" spans="1:4" s="12" customFormat="1" x14ac:dyDescent="0.2">
      <c r="A4227" s="53"/>
      <c r="B4227" s="53"/>
      <c r="C4227" s="53"/>
      <c r="D4227" s="53"/>
    </row>
    <row r="4228" spans="1:4" s="12" customFormat="1" x14ac:dyDescent="0.2">
      <c r="A4228" s="53"/>
      <c r="B4228" s="53"/>
      <c r="C4228" s="53"/>
      <c r="D4228" s="53"/>
    </row>
    <row r="4229" spans="1:4" s="12" customFormat="1" x14ac:dyDescent="0.2">
      <c r="A4229" s="53"/>
      <c r="B4229" s="53"/>
      <c r="C4229" s="53"/>
      <c r="D4229" s="53"/>
    </row>
    <row r="4230" spans="1:4" s="12" customFormat="1" x14ac:dyDescent="0.2">
      <c r="A4230" s="53"/>
      <c r="B4230" s="53"/>
      <c r="C4230" s="53"/>
      <c r="D4230" s="53"/>
    </row>
    <row r="4231" spans="1:4" s="12" customFormat="1" x14ac:dyDescent="0.2">
      <c r="A4231" s="53"/>
      <c r="B4231" s="53"/>
      <c r="C4231" s="53"/>
      <c r="D4231" s="53"/>
    </row>
    <row r="4232" spans="1:4" s="12" customFormat="1" x14ac:dyDescent="0.2">
      <c r="A4232" s="53"/>
      <c r="B4232" s="53"/>
      <c r="C4232" s="53"/>
      <c r="D4232" s="53"/>
    </row>
    <row r="4233" spans="1:4" s="12" customFormat="1" x14ac:dyDescent="0.2">
      <c r="A4233" s="53"/>
      <c r="B4233" s="53"/>
      <c r="C4233" s="53"/>
      <c r="D4233" s="53"/>
    </row>
    <row r="4234" spans="1:4" s="12" customFormat="1" x14ac:dyDescent="0.2">
      <c r="A4234" s="53"/>
      <c r="B4234" s="53"/>
      <c r="C4234" s="53"/>
      <c r="D4234" s="53"/>
    </row>
    <row r="4235" spans="1:4" s="12" customFormat="1" x14ac:dyDescent="0.2">
      <c r="A4235" s="53"/>
      <c r="B4235" s="53"/>
      <c r="C4235" s="53"/>
      <c r="D4235" s="53"/>
    </row>
    <row r="4236" spans="1:4" s="12" customFormat="1" x14ac:dyDescent="0.2">
      <c r="A4236" s="53"/>
      <c r="B4236" s="53"/>
      <c r="C4236" s="53"/>
      <c r="D4236" s="53"/>
    </row>
    <row r="4237" spans="1:4" s="12" customFormat="1" x14ac:dyDescent="0.2">
      <c r="A4237" s="53"/>
      <c r="B4237" s="53"/>
      <c r="C4237" s="53"/>
      <c r="D4237" s="53"/>
    </row>
    <row r="4238" spans="1:4" s="12" customFormat="1" x14ac:dyDescent="0.2">
      <c r="A4238" s="53"/>
      <c r="B4238" s="53"/>
      <c r="C4238" s="53"/>
      <c r="D4238" s="53"/>
    </row>
    <row r="4239" spans="1:4" s="12" customFormat="1" x14ac:dyDescent="0.2">
      <c r="A4239" s="53"/>
      <c r="B4239" s="53"/>
      <c r="C4239" s="53"/>
      <c r="D4239" s="53"/>
    </row>
    <row r="4240" spans="1:4" s="12" customFormat="1" x14ac:dyDescent="0.2">
      <c r="A4240" s="53"/>
      <c r="B4240" s="53"/>
      <c r="C4240" s="53"/>
      <c r="D4240" s="53"/>
    </row>
    <row r="4241" spans="1:4" s="12" customFormat="1" x14ac:dyDescent="0.2">
      <c r="A4241" s="53"/>
      <c r="B4241" s="53"/>
      <c r="C4241" s="53"/>
      <c r="D4241" s="53"/>
    </row>
    <row r="4242" spans="1:4" s="12" customFormat="1" x14ac:dyDescent="0.2">
      <c r="A4242" s="53"/>
      <c r="B4242" s="53"/>
      <c r="C4242" s="53"/>
      <c r="D4242" s="53"/>
    </row>
    <row r="4243" spans="1:4" s="12" customFormat="1" x14ac:dyDescent="0.2">
      <c r="A4243" s="53"/>
      <c r="B4243" s="53"/>
      <c r="C4243" s="53"/>
      <c r="D4243" s="53"/>
    </row>
    <row r="4244" spans="1:4" s="12" customFormat="1" x14ac:dyDescent="0.2">
      <c r="A4244" s="53"/>
      <c r="B4244" s="53"/>
      <c r="C4244" s="53"/>
      <c r="D4244" s="53"/>
    </row>
    <row r="4245" spans="1:4" s="12" customFormat="1" x14ac:dyDescent="0.2">
      <c r="A4245" s="53"/>
      <c r="B4245" s="53"/>
      <c r="C4245" s="53"/>
      <c r="D4245" s="53"/>
    </row>
    <row r="4246" spans="1:4" s="12" customFormat="1" x14ac:dyDescent="0.2">
      <c r="A4246" s="53"/>
      <c r="B4246" s="53"/>
      <c r="C4246" s="53"/>
      <c r="D4246" s="53"/>
    </row>
  </sheetData>
  <mergeCells count="1">
    <mergeCell ref="L17:P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1:G24"/>
  <sheetViews>
    <sheetView workbookViewId="0"/>
  </sheetViews>
  <sheetFormatPr baseColWidth="10" defaultColWidth="10.83203125" defaultRowHeight="16" x14ac:dyDescent="0.2"/>
  <cols>
    <col min="1" max="1" width="10.83203125" style="21"/>
    <col min="2" max="2" width="10" style="25" customWidth="1"/>
    <col min="3" max="7" width="10.83203125" style="25"/>
    <col min="8" max="16384" width="10.83203125" style="21"/>
  </cols>
  <sheetData>
    <row r="1" spans="2:2" x14ac:dyDescent="0.2">
      <c r="B1" s="20" t="s">
        <v>145</v>
      </c>
    </row>
    <row r="2" spans="2:2" x14ac:dyDescent="0.2">
      <c r="B2" s="26" t="s">
        <v>24</v>
      </c>
    </row>
    <row r="23" spans="2:7" x14ac:dyDescent="0.2">
      <c r="B23" s="90" t="s">
        <v>25</v>
      </c>
      <c r="C23" s="91"/>
      <c r="D23" s="91"/>
      <c r="E23" s="91"/>
      <c r="F23" s="91"/>
      <c r="G23" s="92"/>
    </row>
    <row r="24" spans="2:7" x14ac:dyDescent="0.2">
      <c r="B24" s="27"/>
      <c r="C24" s="27"/>
      <c r="D24" s="27"/>
      <c r="E24" s="27"/>
      <c r="F24" s="27"/>
      <c r="G24" s="27"/>
    </row>
  </sheetData>
  <mergeCells count="1">
    <mergeCell ref="B23:G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baseColWidth="10" defaultRowHeight="15" x14ac:dyDescent="0.2"/>
  <cols>
    <col min="1" max="16384" width="10.83203125" style="7"/>
  </cols>
  <sheetData>
    <row r="1" spans="2:2" ht="16" x14ac:dyDescent="0.2">
      <c r="B1" s="1" t="s">
        <v>133</v>
      </c>
    </row>
    <row r="21" spans="1:10" x14ac:dyDescent="0.2">
      <c r="A21" s="63"/>
      <c r="B21" s="63"/>
      <c r="C21" s="63"/>
      <c r="D21" s="63"/>
      <c r="E21" s="63"/>
      <c r="F21" s="63"/>
      <c r="G21" s="63"/>
      <c r="H21" s="63"/>
      <c r="I21" s="63"/>
      <c r="J21" s="63"/>
    </row>
    <row r="22" spans="1:10" ht="16" x14ac:dyDescent="0.2">
      <c r="A22" s="63"/>
      <c r="B22" s="120" t="s">
        <v>135</v>
      </c>
      <c r="C22" s="121"/>
      <c r="D22" s="121"/>
      <c r="E22" s="121"/>
      <c r="F22" s="121"/>
      <c r="G22" s="121"/>
      <c r="H22" s="122"/>
      <c r="I22" s="64"/>
      <c r="J22" s="64"/>
    </row>
    <row r="23" spans="1:10" x14ac:dyDescent="0.2">
      <c r="A23" s="63"/>
      <c r="B23" s="63"/>
      <c r="C23" s="63"/>
      <c r="D23" s="63"/>
      <c r="E23" s="63"/>
      <c r="F23" s="63"/>
      <c r="G23" s="63"/>
      <c r="H23" s="63"/>
      <c r="I23" s="63"/>
      <c r="J23" s="63"/>
    </row>
    <row r="24" spans="1:10" x14ac:dyDescent="0.2">
      <c r="A24" s="63"/>
      <c r="B24" s="63"/>
      <c r="C24" s="63"/>
      <c r="D24" s="63"/>
      <c r="E24" s="63"/>
      <c r="F24" s="63"/>
      <c r="G24" s="63"/>
      <c r="H24" s="63"/>
      <c r="I24" s="63"/>
      <c r="J24" s="63"/>
    </row>
    <row r="25" spans="1:10" x14ac:dyDescent="0.2">
      <c r="A25" s="63"/>
      <c r="B25" s="63"/>
      <c r="C25" s="63"/>
      <c r="D25" s="63"/>
      <c r="E25" s="63"/>
      <c r="F25" s="63"/>
      <c r="G25" s="63"/>
      <c r="H25" s="63"/>
      <c r="I25" s="63"/>
      <c r="J25" s="63"/>
    </row>
    <row r="26" spans="1:10" x14ac:dyDescent="0.2">
      <c r="A26" s="63"/>
      <c r="B26" s="63"/>
      <c r="C26" s="63"/>
      <c r="D26" s="63"/>
      <c r="E26" s="63"/>
      <c r="F26" s="63"/>
      <c r="G26" s="63"/>
      <c r="H26" s="63"/>
      <c r="I26" s="63"/>
      <c r="J26" s="63"/>
    </row>
  </sheetData>
  <mergeCells count="1">
    <mergeCell ref="B22:H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B1:G29"/>
  <sheetViews>
    <sheetView workbookViewId="0"/>
  </sheetViews>
  <sheetFormatPr baseColWidth="10" defaultColWidth="10.83203125" defaultRowHeight="16" x14ac:dyDescent="0.2"/>
  <cols>
    <col min="1" max="1" width="10.83203125" style="7"/>
    <col min="2" max="6" width="10.83203125" style="21"/>
    <col min="7" max="16384" width="10.83203125" style="7"/>
  </cols>
  <sheetData>
    <row r="1" spans="2:4" x14ac:dyDescent="0.2">
      <c r="B1" s="41" t="s">
        <v>156</v>
      </c>
    </row>
    <row r="2" spans="2:4" x14ac:dyDescent="0.2">
      <c r="B2" s="4" t="s">
        <v>33</v>
      </c>
    </row>
    <row r="6" spans="2:4" x14ac:dyDescent="0.2">
      <c r="D6" s="35"/>
    </row>
    <row r="7" spans="2:4" x14ac:dyDescent="0.2">
      <c r="D7" s="36"/>
    </row>
    <row r="18" spans="2:7" ht="15" customHeight="1" x14ac:dyDescent="0.2">
      <c r="B18" s="81" t="s">
        <v>34</v>
      </c>
      <c r="C18" s="82"/>
      <c r="D18" s="82"/>
      <c r="E18" s="82"/>
      <c r="F18" s="82"/>
      <c r="G18" s="83"/>
    </row>
    <row r="19" spans="2:7" ht="15" customHeight="1" x14ac:dyDescent="0.2">
      <c r="B19" s="84"/>
      <c r="C19" s="85"/>
      <c r="D19" s="85"/>
      <c r="E19" s="85"/>
      <c r="F19" s="85"/>
      <c r="G19" s="86"/>
    </row>
    <row r="20" spans="2:7" ht="15" customHeight="1" x14ac:dyDescent="0.2">
      <c r="B20" s="84"/>
      <c r="C20" s="85"/>
      <c r="D20" s="85"/>
      <c r="E20" s="85"/>
      <c r="F20" s="85"/>
      <c r="G20" s="86"/>
    </row>
    <row r="21" spans="2:7" ht="15" customHeight="1" x14ac:dyDescent="0.2">
      <c r="B21" s="84"/>
      <c r="C21" s="85"/>
      <c r="D21" s="85"/>
      <c r="E21" s="85"/>
      <c r="F21" s="85"/>
      <c r="G21" s="86"/>
    </row>
    <row r="22" spans="2:7" ht="15" customHeight="1" x14ac:dyDescent="0.2">
      <c r="B22" s="84"/>
      <c r="C22" s="85"/>
      <c r="D22" s="85"/>
      <c r="E22" s="85"/>
      <c r="F22" s="85"/>
      <c r="G22" s="86"/>
    </row>
    <row r="23" spans="2:7" ht="15" customHeight="1" x14ac:dyDescent="0.2">
      <c r="B23" s="84"/>
      <c r="C23" s="85"/>
      <c r="D23" s="85"/>
      <c r="E23" s="85"/>
      <c r="F23" s="85"/>
      <c r="G23" s="86"/>
    </row>
    <row r="24" spans="2:7" ht="15" customHeight="1" x14ac:dyDescent="0.2">
      <c r="B24" s="84"/>
      <c r="C24" s="85"/>
      <c r="D24" s="85"/>
      <c r="E24" s="85"/>
      <c r="F24" s="85"/>
      <c r="G24" s="86"/>
    </row>
    <row r="25" spans="2:7" ht="16" customHeight="1" x14ac:dyDescent="0.2">
      <c r="B25" s="87"/>
      <c r="C25" s="88"/>
      <c r="D25" s="88"/>
      <c r="E25" s="88"/>
      <c r="F25" s="88"/>
      <c r="G25" s="89"/>
    </row>
    <row r="29" spans="2:7" x14ac:dyDescent="0.2">
      <c r="B29" s="37"/>
    </row>
  </sheetData>
  <mergeCells count="1">
    <mergeCell ref="B18:G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heetViews>
  <sheetFormatPr baseColWidth="10" defaultRowHeight="15" x14ac:dyDescent="0.2"/>
  <cols>
    <col min="1" max="16384" width="10.83203125" style="7"/>
  </cols>
  <sheetData>
    <row r="1" spans="2:4" ht="16" x14ac:dyDescent="0.2">
      <c r="B1" s="185" t="s">
        <v>158</v>
      </c>
      <c r="C1" s="63"/>
      <c r="D1" s="63"/>
    </row>
    <row r="2" spans="2:4" ht="16" x14ac:dyDescent="0.2">
      <c r="B2" s="186" t="s">
        <v>159</v>
      </c>
      <c r="C2" s="63"/>
      <c r="D2" s="63"/>
    </row>
    <row r="3" spans="2:4" ht="16" x14ac:dyDescent="0.2">
      <c r="B3" s="60" t="s">
        <v>40</v>
      </c>
    </row>
    <row r="20" spans="2:7" ht="15" customHeight="1" x14ac:dyDescent="0.2">
      <c r="B20" s="93" t="s">
        <v>57</v>
      </c>
      <c r="C20" s="94"/>
      <c r="D20" s="94"/>
      <c r="E20" s="94"/>
      <c r="F20" s="94"/>
      <c r="G20" s="95"/>
    </row>
    <row r="21" spans="2:7" ht="15" customHeight="1" x14ac:dyDescent="0.2">
      <c r="B21" s="96"/>
      <c r="C21" s="97"/>
      <c r="D21" s="97"/>
      <c r="E21" s="97"/>
      <c r="F21" s="97"/>
      <c r="G21" s="98"/>
    </row>
    <row r="22" spans="2:7" ht="15" customHeight="1" x14ac:dyDescent="0.2">
      <c r="B22" s="99"/>
      <c r="C22" s="100"/>
      <c r="D22" s="100"/>
      <c r="E22" s="100"/>
      <c r="F22" s="100"/>
      <c r="G22" s="101"/>
    </row>
  </sheetData>
  <mergeCells count="1">
    <mergeCell ref="B20: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workbookViewId="0"/>
  </sheetViews>
  <sheetFormatPr baseColWidth="10" defaultRowHeight="15" x14ac:dyDescent="0.2"/>
  <cols>
    <col min="1" max="16384" width="10.83203125" style="7"/>
  </cols>
  <sheetData>
    <row r="1" spans="2:2" ht="16" x14ac:dyDescent="0.2">
      <c r="B1" s="42" t="s">
        <v>136</v>
      </c>
    </row>
    <row r="2" spans="2:2" ht="16" x14ac:dyDescent="0.2">
      <c r="B2" s="42" t="s">
        <v>137</v>
      </c>
    </row>
    <row r="21" spans="2:5" ht="15" customHeight="1" x14ac:dyDescent="0.2">
      <c r="B21" s="102" t="s">
        <v>139</v>
      </c>
      <c r="C21" s="103"/>
      <c r="D21" s="103"/>
      <c r="E21" s="104"/>
    </row>
    <row r="22" spans="2:5" ht="15" customHeight="1" x14ac:dyDescent="0.2">
      <c r="B22" s="105"/>
      <c r="C22" s="106"/>
      <c r="D22" s="106"/>
      <c r="E22" s="107"/>
    </row>
    <row r="23" spans="2:5" ht="15" customHeight="1" x14ac:dyDescent="0.2">
      <c r="B23" s="105"/>
      <c r="C23" s="106"/>
      <c r="D23" s="106"/>
      <c r="E23" s="107"/>
    </row>
    <row r="24" spans="2:5" ht="15" customHeight="1" x14ac:dyDescent="0.2">
      <c r="B24" s="105"/>
      <c r="C24" s="106"/>
      <c r="D24" s="106"/>
      <c r="E24" s="107"/>
    </row>
    <row r="25" spans="2:5" ht="15" customHeight="1" x14ac:dyDescent="0.2">
      <c r="B25" s="105"/>
      <c r="C25" s="106"/>
      <c r="D25" s="106"/>
      <c r="E25" s="107"/>
    </row>
    <row r="26" spans="2:5" ht="15" customHeight="1" x14ac:dyDescent="0.2">
      <c r="B26" s="105"/>
      <c r="C26" s="106"/>
      <c r="D26" s="106"/>
      <c r="E26" s="107"/>
    </row>
    <row r="27" spans="2:5" x14ac:dyDescent="0.2">
      <c r="B27" s="108"/>
      <c r="C27" s="109"/>
      <c r="D27" s="109"/>
      <c r="E27" s="110"/>
    </row>
  </sheetData>
  <mergeCells count="1">
    <mergeCell ref="B21:E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B1:H25"/>
  <sheetViews>
    <sheetView workbookViewId="0"/>
  </sheetViews>
  <sheetFormatPr baseColWidth="10" defaultRowHeight="15" x14ac:dyDescent="0.2"/>
  <cols>
    <col min="1" max="16384" width="10.83203125" style="7"/>
  </cols>
  <sheetData>
    <row r="1" spans="2:2" ht="16" x14ac:dyDescent="0.2">
      <c r="B1" s="61" t="s">
        <v>138</v>
      </c>
    </row>
    <row r="2" spans="2:2" ht="16" x14ac:dyDescent="0.2">
      <c r="B2" s="62" t="s">
        <v>128</v>
      </c>
    </row>
    <row r="23" spans="2:8" x14ac:dyDescent="0.2">
      <c r="B23" s="111" t="s">
        <v>129</v>
      </c>
      <c r="C23" s="112"/>
      <c r="D23" s="112"/>
      <c r="E23" s="112"/>
      <c r="F23" s="112"/>
      <c r="G23" s="112"/>
      <c r="H23" s="113"/>
    </row>
    <row r="24" spans="2:8" x14ac:dyDescent="0.2">
      <c r="B24" s="114"/>
      <c r="C24" s="115"/>
      <c r="D24" s="115"/>
      <c r="E24" s="115"/>
      <c r="F24" s="115"/>
      <c r="G24" s="115"/>
      <c r="H24" s="116"/>
    </row>
    <row r="25" spans="2:8" x14ac:dyDescent="0.2">
      <c r="B25" s="117"/>
      <c r="C25" s="118"/>
      <c r="D25" s="118"/>
      <c r="E25" s="118"/>
      <c r="F25" s="118"/>
      <c r="G25" s="118"/>
      <c r="H25" s="119"/>
    </row>
  </sheetData>
  <mergeCells count="1">
    <mergeCell ref="B23:H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workbookViewId="0"/>
  </sheetViews>
  <sheetFormatPr baseColWidth="10" defaultRowHeight="15" x14ac:dyDescent="0.2"/>
  <cols>
    <col min="1" max="16384" width="10.83203125" style="7"/>
  </cols>
  <sheetData>
    <row r="1" spans="2:2" ht="16" x14ac:dyDescent="0.2">
      <c r="B1" s="42" t="s">
        <v>146</v>
      </c>
    </row>
    <row r="2" spans="2:2" ht="16" x14ac:dyDescent="0.2">
      <c r="B2" s="42" t="s">
        <v>152</v>
      </c>
    </row>
    <row r="3" spans="2:2" ht="16" x14ac:dyDescent="0.2">
      <c r="B3" s="42"/>
    </row>
    <row r="4" spans="2:2" ht="16" x14ac:dyDescent="0.2">
      <c r="B4" s="42"/>
    </row>
    <row r="18" spans="2:6" ht="15" customHeight="1" x14ac:dyDescent="0.2">
      <c r="B18" s="102" t="s">
        <v>153</v>
      </c>
      <c r="C18" s="103"/>
      <c r="D18" s="103"/>
      <c r="E18" s="103"/>
      <c r="F18" s="104"/>
    </row>
    <row r="19" spans="2:6" ht="15" customHeight="1" x14ac:dyDescent="0.2">
      <c r="B19" s="105"/>
      <c r="C19" s="106"/>
      <c r="D19" s="106"/>
      <c r="E19" s="106"/>
      <c r="F19" s="107"/>
    </row>
    <row r="20" spans="2:6" ht="15" customHeight="1" x14ac:dyDescent="0.2">
      <c r="B20" s="105"/>
      <c r="C20" s="106"/>
      <c r="D20" s="106"/>
      <c r="E20" s="106"/>
      <c r="F20" s="107"/>
    </row>
    <row r="21" spans="2:6" ht="15" customHeight="1" x14ac:dyDescent="0.2">
      <c r="B21" s="105"/>
      <c r="C21" s="106"/>
      <c r="D21" s="106"/>
      <c r="E21" s="106"/>
      <c r="F21" s="107"/>
    </row>
    <row r="22" spans="2:6" ht="15" customHeight="1" x14ac:dyDescent="0.2">
      <c r="B22" s="105"/>
      <c r="C22" s="106"/>
      <c r="D22" s="106"/>
      <c r="E22" s="106"/>
      <c r="F22" s="107"/>
    </row>
    <row r="23" spans="2:6" ht="15" customHeight="1" x14ac:dyDescent="0.2">
      <c r="B23" s="105"/>
      <c r="C23" s="106"/>
      <c r="D23" s="106"/>
      <c r="E23" s="106"/>
      <c r="F23" s="107"/>
    </row>
    <row r="24" spans="2:6" ht="15" customHeight="1" x14ac:dyDescent="0.2">
      <c r="B24" s="105"/>
      <c r="C24" s="106"/>
      <c r="D24" s="106"/>
      <c r="E24" s="106"/>
      <c r="F24" s="107"/>
    </row>
    <row r="25" spans="2:6" ht="15" customHeight="1" x14ac:dyDescent="0.2">
      <c r="B25" s="105"/>
      <c r="C25" s="106"/>
      <c r="D25" s="106"/>
      <c r="E25" s="106"/>
      <c r="F25" s="107"/>
    </row>
    <row r="26" spans="2:6" ht="15" customHeight="1" x14ac:dyDescent="0.2">
      <c r="B26" s="105"/>
      <c r="C26" s="106"/>
      <c r="D26" s="106"/>
      <c r="E26" s="106"/>
      <c r="F26" s="107"/>
    </row>
    <row r="27" spans="2:6" x14ac:dyDescent="0.2">
      <c r="B27" s="108"/>
      <c r="C27" s="109"/>
      <c r="D27" s="109"/>
      <c r="E27" s="109"/>
      <c r="F27" s="110"/>
    </row>
  </sheetData>
  <mergeCells count="1">
    <mergeCell ref="B18:F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S29"/>
  <sheetViews>
    <sheetView zoomScale="75" zoomScaleNormal="55" zoomScalePageLayoutView="55" workbookViewId="0"/>
  </sheetViews>
  <sheetFormatPr baseColWidth="10" defaultColWidth="11.5" defaultRowHeight="16" x14ac:dyDescent="0.2"/>
  <cols>
    <col min="1" max="1" width="8.1640625" style="9" customWidth="1"/>
    <col min="2" max="16384" width="11.5" style="9"/>
  </cols>
  <sheetData>
    <row r="1" spans="1:19" x14ac:dyDescent="0.2">
      <c r="A1" s="9" t="s">
        <v>3</v>
      </c>
      <c r="F1" s="10"/>
      <c r="K1" s="11" t="s">
        <v>157</v>
      </c>
    </row>
    <row r="2" spans="1:19" x14ac:dyDescent="0.2">
      <c r="B2" s="9" t="s">
        <v>4</v>
      </c>
      <c r="C2" s="9" t="s">
        <v>5</v>
      </c>
      <c r="D2" s="9" t="s">
        <v>6</v>
      </c>
      <c r="K2" s="12" t="s">
        <v>0</v>
      </c>
      <c r="O2" s="13"/>
    </row>
    <row r="3" spans="1:19" x14ac:dyDescent="0.2">
      <c r="A3" s="14" t="s">
        <v>7</v>
      </c>
      <c r="B3" s="9">
        <v>39.570428440594291</v>
      </c>
      <c r="C3" s="9">
        <v>37.373715143258778</v>
      </c>
      <c r="D3" s="9">
        <v>37.993258180043931</v>
      </c>
      <c r="E3" s="15"/>
      <c r="F3" s="15"/>
      <c r="G3" s="15"/>
      <c r="H3" s="15"/>
      <c r="I3" s="15"/>
      <c r="J3" s="15"/>
      <c r="K3" s="12" t="s">
        <v>8</v>
      </c>
      <c r="L3" s="15"/>
      <c r="M3" s="15"/>
      <c r="N3" s="15"/>
      <c r="O3" s="16"/>
      <c r="P3" s="15"/>
    </row>
    <row r="4" spans="1:19" x14ac:dyDescent="0.2">
      <c r="A4" s="14" t="s">
        <v>9</v>
      </c>
      <c r="B4" s="9">
        <v>40.041807130536341</v>
      </c>
      <c r="C4" s="9">
        <v>38.190464506507439</v>
      </c>
      <c r="D4" s="9">
        <v>38.344525100800404</v>
      </c>
      <c r="E4" s="15"/>
      <c r="F4" s="15"/>
      <c r="G4" s="15"/>
      <c r="H4" s="15"/>
      <c r="I4" s="15"/>
      <c r="J4" s="15"/>
      <c r="K4" s="15"/>
      <c r="L4" s="15"/>
      <c r="M4" s="15"/>
      <c r="N4" s="15"/>
      <c r="O4" s="15"/>
      <c r="P4" s="15"/>
      <c r="S4" s="17"/>
    </row>
    <row r="5" spans="1:19" x14ac:dyDescent="0.2">
      <c r="A5" s="14" t="s">
        <v>10</v>
      </c>
      <c r="B5" s="9">
        <v>40.348165364507899</v>
      </c>
      <c r="C5" s="9">
        <v>38.569811790705884</v>
      </c>
      <c r="D5" s="9">
        <v>38.497675117392177</v>
      </c>
      <c r="E5" s="15"/>
      <c r="F5" s="15"/>
      <c r="G5" s="15"/>
      <c r="H5" s="15"/>
      <c r="I5" s="15"/>
      <c r="J5" s="15"/>
      <c r="K5" s="15"/>
      <c r="L5" s="15"/>
      <c r="M5" s="15"/>
      <c r="N5" s="15"/>
      <c r="O5" s="15"/>
      <c r="P5" s="15"/>
      <c r="S5" s="17"/>
    </row>
    <row r="6" spans="1:19" x14ac:dyDescent="0.2">
      <c r="A6" s="14" t="s">
        <v>11</v>
      </c>
      <c r="B6" s="9">
        <v>41.888393326134356</v>
      </c>
      <c r="C6" s="9">
        <v>39.238712156766375</v>
      </c>
      <c r="D6" s="9">
        <v>39.114421667469813</v>
      </c>
      <c r="F6" s="15"/>
      <c r="G6" s="15"/>
      <c r="H6" s="15"/>
    </row>
    <row r="7" spans="1:19" x14ac:dyDescent="0.2">
      <c r="A7" s="14" t="s">
        <v>12</v>
      </c>
      <c r="B7" s="9">
        <v>43.311774915993112</v>
      </c>
      <c r="C7" s="9">
        <v>39.916245131466887</v>
      </c>
      <c r="D7" s="9">
        <v>39.455380911357615</v>
      </c>
      <c r="F7" s="15"/>
      <c r="G7" s="15"/>
      <c r="H7" s="15"/>
    </row>
    <row r="8" spans="1:19" x14ac:dyDescent="0.2">
      <c r="A8" s="14" t="s">
        <v>13</v>
      </c>
      <c r="B8" s="9">
        <v>43.87203397322029</v>
      </c>
      <c r="C8" s="9">
        <v>39.765401403689665</v>
      </c>
      <c r="D8" s="9">
        <v>38.739101893502152</v>
      </c>
      <c r="F8" s="15"/>
      <c r="G8" s="15"/>
      <c r="H8" s="15"/>
    </row>
    <row r="9" spans="1:19" x14ac:dyDescent="0.2">
      <c r="A9" s="14" t="s">
        <v>14</v>
      </c>
      <c r="B9" s="9">
        <v>41.522117935376968</v>
      </c>
      <c r="C9" s="9">
        <v>38.380804374347051</v>
      </c>
      <c r="D9" s="9">
        <v>36.391162856966567</v>
      </c>
      <c r="F9" s="15"/>
      <c r="G9" s="15"/>
      <c r="H9" s="15"/>
    </row>
    <row r="10" spans="1:19" x14ac:dyDescent="0.2">
      <c r="A10" s="14" t="s">
        <v>15</v>
      </c>
      <c r="B10" s="9">
        <v>43.318481108553534</v>
      </c>
      <c r="C10" s="9">
        <v>38.917749417789906</v>
      </c>
      <c r="D10" s="9">
        <v>36.82985233948007</v>
      </c>
      <c r="F10" s="15"/>
      <c r="G10" s="15"/>
      <c r="H10" s="15"/>
    </row>
    <row r="11" spans="1:19" x14ac:dyDescent="0.2">
      <c r="A11" s="14" t="s">
        <v>16</v>
      </c>
      <c r="B11" s="9">
        <v>44.999078657282539</v>
      </c>
      <c r="C11" s="9">
        <v>39.510793499800961</v>
      </c>
      <c r="D11" s="9">
        <v>36.879621430768289</v>
      </c>
      <c r="F11" s="15"/>
      <c r="G11" s="15"/>
      <c r="H11" s="15"/>
    </row>
    <row r="12" spans="1:19" x14ac:dyDescent="0.2">
      <c r="A12" s="14" t="s">
        <v>17</v>
      </c>
      <c r="B12" s="9">
        <v>45.273636009900358</v>
      </c>
      <c r="C12" s="9">
        <v>39.381175271451689</v>
      </c>
      <c r="D12" s="9">
        <v>35.696968006820121</v>
      </c>
      <c r="F12" s="15"/>
      <c r="G12" s="15"/>
      <c r="H12" s="15"/>
    </row>
    <row r="13" spans="1:19" x14ac:dyDescent="0.2">
      <c r="A13" s="14" t="s">
        <v>18</v>
      </c>
      <c r="B13" s="9">
        <v>45.49722562698976</v>
      </c>
      <c r="C13" s="9">
        <v>39.446821190938117</v>
      </c>
      <c r="D13" s="9">
        <v>34.946819997873384</v>
      </c>
      <c r="F13" s="15"/>
      <c r="G13" s="15"/>
      <c r="H13" s="15"/>
    </row>
    <row r="14" spans="1:19" x14ac:dyDescent="0.2">
      <c r="A14" s="14" t="s">
        <v>19</v>
      </c>
      <c r="B14" s="9">
        <v>46.311013116213104</v>
      </c>
      <c r="C14" s="9">
        <v>39.334316844983867</v>
      </c>
      <c r="D14" s="9">
        <v>34.715197284550612</v>
      </c>
      <c r="F14" s="15"/>
      <c r="G14" s="15"/>
      <c r="H14" s="15"/>
    </row>
    <row r="15" spans="1:19" x14ac:dyDescent="0.2">
      <c r="A15" s="14" t="s">
        <v>20</v>
      </c>
      <c r="B15" s="9">
        <v>47.181177761002985</v>
      </c>
      <c r="C15" s="9">
        <v>39.657446050250584</v>
      </c>
      <c r="D15" s="9">
        <v>34.893918314203759</v>
      </c>
      <c r="F15" s="15"/>
      <c r="G15" s="15"/>
      <c r="H15" s="15"/>
    </row>
    <row r="16" spans="1:19" x14ac:dyDescent="0.2">
      <c r="A16" s="14" t="s">
        <v>21</v>
      </c>
      <c r="B16" s="9">
        <v>47.966976780954148</v>
      </c>
      <c r="C16" s="9">
        <v>39.845299238003371</v>
      </c>
      <c r="D16" s="9">
        <v>35.121419300566167</v>
      </c>
      <c r="F16" s="15"/>
      <c r="G16" s="15"/>
      <c r="H16" s="15"/>
    </row>
    <row r="17" spans="1:18" x14ac:dyDescent="0.2">
      <c r="A17" s="14" t="s">
        <v>22</v>
      </c>
      <c r="B17" s="9">
        <v>47.67</v>
      </c>
      <c r="C17" s="9">
        <v>40.973999999999997</v>
      </c>
      <c r="D17" s="9">
        <v>36.878</v>
      </c>
      <c r="F17" s="15"/>
      <c r="G17" s="15"/>
      <c r="H17" s="15"/>
    </row>
    <row r="20" spans="1:18" ht="16" customHeight="1" x14ac:dyDescent="0.2">
      <c r="K20" s="177" t="s">
        <v>154</v>
      </c>
      <c r="L20" s="178"/>
      <c r="M20" s="178"/>
      <c r="N20" s="179"/>
      <c r="O20" s="175"/>
      <c r="P20" s="175"/>
      <c r="Q20" s="175"/>
      <c r="R20" s="175"/>
    </row>
    <row r="21" spans="1:18" x14ac:dyDescent="0.2">
      <c r="K21" s="180"/>
      <c r="L21" s="176"/>
      <c r="M21" s="176"/>
      <c r="N21" s="181"/>
      <c r="O21" s="175"/>
      <c r="P21" s="175"/>
      <c r="Q21" s="175"/>
      <c r="R21" s="175"/>
    </row>
    <row r="22" spans="1:18" x14ac:dyDescent="0.2">
      <c r="K22" s="180"/>
      <c r="L22" s="176"/>
      <c r="M22" s="176"/>
      <c r="N22" s="181"/>
      <c r="O22" s="175"/>
      <c r="P22" s="175"/>
      <c r="Q22" s="175"/>
      <c r="R22" s="175"/>
    </row>
    <row r="23" spans="1:18" x14ac:dyDescent="0.2">
      <c r="K23" s="182"/>
      <c r="L23" s="183"/>
      <c r="M23" s="183"/>
      <c r="N23" s="184"/>
      <c r="O23" s="18"/>
      <c r="P23" s="18"/>
      <c r="Q23" s="18"/>
      <c r="R23" s="18"/>
    </row>
    <row r="24" spans="1:18" x14ac:dyDescent="0.2">
      <c r="K24" s="18"/>
      <c r="L24" s="18"/>
      <c r="M24" s="18"/>
      <c r="N24" s="18"/>
      <c r="O24" s="18"/>
      <c r="P24" s="18"/>
      <c r="Q24" s="18"/>
      <c r="R24" s="18"/>
    </row>
    <row r="29" spans="1:18" x14ac:dyDescent="0.2">
      <c r="K29" s="19"/>
    </row>
  </sheetData>
  <mergeCells count="1">
    <mergeCell ref="K20:N23"/>
  </mergeCells>
  <pageMargins left="0.75" right="0.75" top="1" bottom="1" header="0.5" footer="0.5"/>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Figure 1</vt:lpstr>
      <vt:lpstr>Figure 2</vt:lpstr>
      <vt:lpstr>Figure 3</vt:lpstr>
      <vt:lpstr>Figure 4</vt:lpstr>
      <vt:lpstr>Figure 5</vt:lpstr>
      <vt:lpstr>Figure 6</vt:lpstr>
      <vt:lpstr>Figure 7</vt:lpstr>
      <vt:lpstr>Figure 8</vt:lpstr>
      <vt:lpstr>Data 1</vt:lpstr>
      <vt:lpstr>Data 2</vt:lpstr>
      <vt:lpstr>Data 3</vt:lpstr>
      <vt:lpstr>Data 4</vt:lpstr>
      <vt:lpstr>Data 5</vt:lpstr>
      <vt:lpstr>Data 6</vt:lpstr>
      <vt:lpstr>Data 7</vt:lpstr>
      <vt:lpstr>Data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2018-08-17T03:13:46Z</dcterms:created>
  <dcterms:modified xsi:type="dcterms:W3CDTF">2018-11-08T07:33:42Z</dcterms:modified>
</cp:coreProperties>
</file>